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5" yWindow="4680" windowWidth="15300" windowHeight="4350"/>
  </bookViews>
  <sheets>
    <sheet name="Лист1" sheetId="1" r:id="rId1"/>
    <sheet name="Лист2" sheetId="2" r:id="rId2"/>
    <sheet name="Лист3" sheetId="12" r:id="rId3"/>
  </sheets>
  <calcPr calcId="125725"/>
</workbook>
</file>

<file path=xl/calcChain.xml><?xml version="1.0" encoding="utf-8"?>
<calcChain xmlns="http://schemas.openxmlformats.org/spreadsheetml/2006/main">
  <c r="AH121" i="2"/>
  <c r="AZ24"/>
  <c r="AZ25"/>
  <c r="AZ26"/>
  <c r="AZ31"/>
  <c r="CF106"/>
  <c r="AH33"/>
  <c r="AH25"/>
  <c r="AH26"/>
  <c r="AH31"/>
  <c r="CF121"/>
  <c r="BX124"/>
  <c r="CF124" s="1"/>
  <c r="BX123"/>
  <c r="CF123" s="1"/>
  <c r="BX122"/>
  <c r="CF122" s="1"/>
  <c r="BX121"/>
  <c r="BX120"/>
  <c r="CF120"/>
  <c r="BX119"/>
  <c r="CF119"/>
  <c r="AH24"/>
  <c r="AH20"/>
  <c r="AZ19"/>
  <c r="AZ27"/>
  <c r="BX27" s="1"/>
  <c r="CF27" s="1"/>
  <c r="BX24"/>
  <c r="CF24" s="1"/>
  <c r="BX118"/>
  <c r="CF118" s="1"/>
  <c r="BX26"/>
  <c r="AZ93"/>
  <c r="BX93"/>
  <c r="CF93"/>
  <c r="AH93"/>
  <c r="AZ20"/>
  <c r="AZ33"/>
  <c r="BX33" s="1"/>
  <c r="CF33" s="1"/>
  <c r="AZ21"/>
  <c r="BX21" s="1"/>
  <c r="CF21" s="1"/>
  <c r="BX25"/>
  <c r="BX117"/>
  <c r="CF117"/>
  <c r="AH27"/>
  <c r="AZ23"/>
  <c r="AH23"/>
  <c r="BX105"/>
  <c r="CF105"/>
  <c r="BX103"/>
  <c r="CF103"/>
  <c r="AZ101"/>
  <c r="BX101"/>
  <c r="CF101"/>
  <c r="AH101"/>
  <c r="AH92"/>
  <c r="BX99"/>
  <c r="CF99"/>
  <c r="BX98"/>
  <c r="CF98"/>
  <c r="BX97"/>
  <c r="CF97"/>
  <c r="BX96"/>
  <c r="CF96"/>
  <c r="BX95"/>
  <c r="CF95"/>
  <c r="BX94"/>
  <c r="CF94"/>
  <c r="BX91"/>
  <c r="CF91"/>
  <c r="BX89"/>
  <c r="CF89"/>
  <c r="AZ87"/>
  <c r="BX87"/>
  <c r="CF87"/>
  <c r="AH87"/>
  <c r="BX85"/>
  <c r="CF85"/>
  <c r="BX84"/>
  <c r="CF84"/>
  <c r="BX83"/>
  <c r="CF83"/>
  <c r="BX82"/>
  <c r="CF82"/>
  <c r="BX81"/>
  <c r="CF81"/>
  <c r="BX80"/>
  <c r="CF80" s="1"/>
  <c r="AZ79"/>
  <c r="BX79" s="1"/>
  <c r="CF79" s="1"/>
  <c r="AH79"/>
  <c r="AH45"/>
  <c r="BX31"/>
  <c r="BX19"/>
  <c r="AZ109"/>
  <c r="BX109"/>
  <c r="BX106"/>
  <c r="AZ73"/>
  <c r="BX73"/>
  <c r="CF73" s="1"/>
  <c r="AZ65"/>
  <c r="BX65"/>
  <c r="CF65"/>
  <c r="AZ60"/>
  <c r="BX60"/>
  <c r="CF60"/>
  <c r="AZ53"/>
  <c r="BX53"/>
  <c r="AZ45"/>
  <c r="BX45" s="1"/>
  <c r="CF45" s="1"/>
  <c r="AZ36"/>
  <c r="BX113"/>
  <c r="CF113"/>
  <c r="CF112" s="1"/>
  <c r="AH36"/>
  <c r="BX111"/>
  <c r="CF111"/>
  <c r="BX110"/>
  <c r="CF110"/>
  <c r="AH109"/>
  <c r="BX39"/>
  <c r="CF39" s="1"/>
  <c r="BX41"/>
  <c r="CF41"/>
  <c r="BX43"/>
  <c r="CF43" s="1"/>
  <c r="BX46"/>
  <c r="CF46" s="1"/>
  <c r="BX47"/>
  <c r="CF47"/>
  <c r="BX48"/>
  <c r="CF48"/>
  <c r="BX49"/>
  <c r="CF49"/>
  <c r="BX50"/>
  <c r="CF50" s="1"/>
  <c r="BX51"/>
  <c r="CF51"/>
  <c r="AH53"/>
  <c r="CF53"/>
  <c r="BX55"/>
  <c r="CF55"/>
  <c r="BX57"/>
  <c r="CF57"/>
  <c r="AH60"/>
  <c r="BX62"/>
  <c r="CF62"/>
  <c r="BX63"/>
  <c r="CF63"/>
  <c r="BX64"/>
  <c r="CF64"/>
  <c r="AH65"/>
  <c r="AH59"/>
  <c r="AH58"/>
  <c r="BX66"/>
  <c r="CF66"/>
  <c r="BX67"/>
  <c r="CF67"/>
  <c r="BX68"/>
  <c r="CF68"/>
  <c r="BX69"/>
  <c r="CF69"/>
  <c r="BX70"/>
  <c r="CF70" s="1"/>
  <c r="BX71"/>
  <c r="CF71" s="1"/>
  <c r="AH73"/>
  <c r="BX75"/>
  <c r="CF75"/>
  <c r="BX77"/>
  <c r="CF77" s="1"/>
  <c r="BX107"/>
  <c r="CF107"/>
  <c r="BX108"/>
  <c r="CF108" s="1"/>
  <c r="AH112"/>
  <c r="BX114"/>
  <c r="CF114"/>
  <c r="BX115"/>
  <c r="CF115"/>
  <c r="BX112"/>
  <c r="AH29"/>
  <c r="CF19"/>
  <c r="AZ59"/>
  <c r="AZ58" s="1"/>
  <c r="BX58" s="1"/>
  <c r="AZ29"/>
  <c r="BX29" s="1"/>
  <c r="AZ17"/>
  <c r="BX17" s="1"/>
  <c r="BX36"/>
  <c r="CF36" s="1"/>
  <c r="BX20"/>
  <c r="CF20"/>
  <c r="CF109"/>
  <c r="AH78"/>
  <c r="AH35"/>
  <c r="AH44"/>
  <c r="AH34"/>
  <c r="AH17"/>
  <c r="CF17" l="1"/>
  <c r="CF31"/>
  <c r="AH22"/>
  <c r="AH16" s="1"/>
  <c r="AH15" s="1"/>
  <c r="CF26"/>
  <c r="CF29"/>
  <c r="CF25"/>
  <c r="AZ22"/>
  <c r="AZ16" s="1"/>
  <c r="AZ15" s="1"/>
  <c r="BX59"/>
  <c r="CF59"/>
  <c r="CF58" s="1"/>
  <c r="CF35"/>
  <c r="CF34" s="1"/>
  <c r="AZ35"/>
  <c r="BX35" s="1"/>
  <c r="BX23"/>
  <c r="CF23" s="1"/>
  <c r="BX22" l="1"/>
  <c r="CF22" s="1"/>
  <c r="AZ34"/>
  <c r="BX34" s="1"/>
  <c r="BX15"/>
  <c r="CF15" s="1"/>
  <c r="BX16"/>
  <c r="CF16" s="1"/>
</calcChain>
</file>

<file path=xl/sharedStrings.xml><?xml version="1.0" encoding="utf-8"?>
<sst xmlns="http://schemas.openxmlformats.org/spreadsheetml/2006/main" count="367" uniqueCount="180">
  <si>
    <t>Форма по ОКУД</t>
  </si>
  <si>
    <t>»</t>
  </si>
  <si>
    <t>г.</t>
  </si>
  <si>
    <t>КОДЫ</t>
  </si>
  <si>
    <t>Дата</t>
  </si>
  <si>
    <t>200</t>
  </si>
  <si>
    <t>Наименование бюджета</t>
  </si>
  <si>
    <t>Единица измерения: руб.</t>
  </si>
  <si>
    <t>по ОКЕИ</t>
  </si>
  <si>
    <t>383</t>
  </si>
  <si>
    <t>(подпись)</t>
  </si>
  <si>
    <t>(расшифровка подписи)</t>
  </si>
  <si>
    <t>«</t>
  </si>
  <si>
    <t>по ОКПО</t>
  </si>
  <si>
    <t>Код</t>
  </si>
  <si>
    <t>строки</t>
  </si>
  <si>
    <t>итого</t>
  </si>
  <si>
    <t>010</t>
  </si>
  <si>
    <t>в том числе:</t>
  </si>
  <si>
    <t>Периодичность: 1 апреля, 1 июля, 1 октября, годовая</t>
  </si>
  <si>
    <t>ОТЧЕТ ОБ ИСПОЛНЕНИИ БЮДЖЕТА</t>
  </si>
  <si>
    <t>1. Доходы бюджета</t>
  </si>
  <si>
    <t>Наименование показателя</t>
  </si>
  <si>
    <t>Код дохода</t>
  </si>
  <si>
    <t>по КД</t>
  </si>
  <si>
    <t>Доходы,</t>
  </si>
  <si>
    <t>утвержденные</t>
  </si>
  <si>
    <t>законом о бюджете,</t>
  </si>
  <si>
    <t>нормативными</t>
  </si>
  <si>
    <t>правовыми актами</t>
  </si>
  <si>
    <t>о бюджете</t>
  </si>
  <si>
    <t>Исполнено</t>
  </si>
  <si>
    <t>через органы,</t>
  </si>
  <si>
    <t>осуществляющие</t>
  </si>
  <si>
    <t>кассовое обслу-</t>
  </si>
  <si>
    <t>живание испол-</t>
  </si>
  <si>
    <t>нения бюджета</t>
  </si>
  <si>
    <t>через</t>
  </si>
  <si>
    <t>банковские</t>
  </si>
  <si>
    <t>счета</t>
  </si>
  <si>
    <t>некассовые</t>
  </si>
  <si>
    <t>операции</t>
  </si>
  <si>
    <t>Неисполненные</t>
  </si>
  <si>
    <t>назначения</t>
  </si>
  <si>
    <r>
      <t xml:space="preserve">Доходы бюджета </t>
    </r>
    <r>
      <rPr>
        <sz val="10"/>
        <rFont val="Arial Cyr"/>
        <charset val="204"/>
      </rPr>
      <t>—</t>
    </r>
    <r>
      <rPr>
        <sz val="9"/>
        <rFont val="Times New Roman"/>
        <family val="1"/>
        <charset val="204"/>
      </rPr>
      <t xml:space="preserve"> всего</t>
    </r>
  </si>
  <si>
    <t>020</t>
  </si>
  <si>
    <t>2. Расходы бюджета</t>
  </si>
  <si>
    <t>Код расхода</t>
  </si>
  <si>
    <t>по ФКР,</t>
  </si>
  <si>
    <t>КЦСР,</t>
  </si>
  <si>
    <t>КВР, ЭКР</t>
  </si>
  <si>
    <t>Бюджетные</t>
  </si>
  <si>
    <t>актами о</t>
  </si>
  <si>
    <t>бюджете</t>
  </si>
  <si>
    <t>Лимиты</t>
  </si>
  <si>
    <t>бюджетных</t>
  </si>
  <si>
    <t>обязательств</t>
  </si>
  <si>
    <t>через лицевые</t>
  </si>
  <si>
    <t>счета органов,</t>
  </si>
  <si>
    <t>обслуживание</t>
  </si>
  <si>
    <t>исполнения</t>
  </si>
  <si>
    <t>бюджета</t>
  </si>
  <si>
    <t>по ассигно-</t>
  </si>
  <si>
    <t>ваниям</t>
  </si>
  <si>
    <t>по лимитам</t>
  </si>
  <si>
    <t>осуществляю-</t>
  </si>
  <si>
    <t>щих кассовое</t>
  </si>
  <si>
    <t>ассигнования, ут-</t>
  </si>
  <si>
    <t>вержденные зако-</t>
  </si>
  <si>
    <t>правовыми</t>
  </si>
  <si>
    <r>
      <t xml:space="preserve">Расходы бюджета </t>
    </r>
    <r>
      <rPr>
        <sz val="10"/>
        <rFont val="Arial Cyr"/>
        <charset val="204"/>
      </rPr>
      <t>—</t>
    </r>
    <r>
      <rPr>
        <sz val="9.4"/>
        <rFont val="Times New Roman"/>
        <family val="1"/>
        <charset val="204"/>
      </rPr>
      <t xml:space="preserve"> всего</t>
    </r>
  </si>
  <si>
    <t>210</t>
  </si>
  <si>
    <t>Результат исполнения бюджета</t>
  </si>
  <si>
    <t>450</t>
  </si>
  <si>
    <t>Код источника</t>
  </si>
  <si>
    <t>финансирования</t>
  </si>
  <si>
    <t>по КИВФ,</t>
  </si>
  <si>
    <t>КИВнФ</t>
  </si>
  <si>
    <t>Источники</t>
  </si>
  <si>
    <t>финансирования,</t>
  </si>
  <si>
    <t>сводной бюджетной</t>
  </si>
  <si>
    <t>росписью</t>
  </si>
  <si>
    <t>осуществляющих</t>
  </si>
  <si>
    <t>Источники финансирования дефицита</t>
  </si>
  <si>
    <r>
      <t xml:space="preserve">бюджетов </t>
    </r>
    <r>
      <rPr>
        <sz val="10"/>
        <rFont val="Arial Cyr"/>
        <charset val="204"/>
      </rPr>
      <t>—</t>
    </r>
    <r>
      <rPr>
        <sz val="10"/>
        <rFont val="Times New Roman"/>
        <family val="1"/>
        <charset val="204"/>
      </rPr>
      <t xml:space="preserve"> всего</t>
    </r>
  </si>
  <si>
    <t>500</t>
  </si>
  <si>
    <t>510</t>
  </si>
  <si>
    <t>520</t>
  </si>
  <si>
    <t>из них:</t>
  </si>
  <si>
    <t>Руководитель финансово-</t>
  </si>
  <si>
    <t xml:space="preserve">экономической службы   </t>
  </si>
  <si>
    <t>источники внутреннего финансирова-</t>
  </si>
  <si>
    <t>ния бюджета</t>
  </si>
  <si>
    <t>ГЛАВНОГО РАСПОРЯДИТЕЛЯ (РАСПОРЯДИТЕЛЯ), ПОЛУЧАТЕЛЯ СРЕДСТВ БЮДЖЕТА</t>
  </si>
  <si>
    <t>0503127</t>
  </si>
  <si>
    <t xml:space="preserve">Учреждение (главный распорядитель (распорядитель), получатель)  </t>
  </si>
  <si>
    <t>Форма 0503127 с. 2</t>
  </si>
  <si>
    <t>Форма 0503127 с. 3</t>
  </si>
  <si>
    <t>3. Источники финансирования дефицита бюджетов</t>
  </si>
  <si>
    <t>Отметка ответственного исполнителя органа, осуществляющего кассовое обслуживание исполнения бюджета</t>
  </si>
  <si>
    <t>(должность)</t>
  </si>
  <si>
    <t>(дефицит «–», профицит «+»)</t>
  </si>
  <si>
    <t>ном о бюджете,</t>
  </si>
  <si>
    <t xml:space="preserve">Оплата труда и начисления </t>
  </si>
  <si>
    <t>на оплату труда</t>
  </si>
  <si>
    <t>211</t>
  </si>
  <si>
    <t>Заработная плата</t>
  </si>
  <si>
    <t>Прочие выплаты</t>
  </si>
  <si>
    <t>212</t>
  </si>
  <si>
    <t>Начисления на оплату труда</t>
  </si>
  <si>
    <t>213</t>
  </si>
  <si>
    <t>Приобретение услуг</t>
  </si>
  <si>
    <t>220</t>
  </si>
  <si>
    <t>Услуги связи</t>
  </si>
  <si>
    <t>221</t>
  </si>
  <si>
    <t>Комунальные услуги</t>
  </si>
  <si>
    <t>223</t>
  </si>
  <si>
    <t>Прочие услуги</t>
  </si>
  <si>
    <t>226</t>
  </si>
  <si>
    <t>Прочи расходы</t>
  </si>
  <si>
    <t>290</t>
  </si>
  <si>
    <t>Поступление нефинансовых</t>
  </si>
  <si>
    <t>Активов</t>
  </si>
  <si>
    <t>300</t>
  </si>
  <si>
    <t>Увеличение стоимости ос-</t>
  </si>
  <si>
    <t>новных фондов</t>
  </si>
  <si>
    <t>310</t>
  </si>
  <si>
    <t>Увеличение стоимости мате-</t>
  </si>
  <si>
    <t>риальных запасов</t>
  </si>
  <si>
    <t>340</t>
  </si>
  <si>
    <t>800</t>
  </si>
  <si>
    <t>Изменение остатков в расчетах</t>
  </si>
  <si>
    <t xml:space="preserve">органами организующими </t>
  </si>
  <si>
    <t>исполнение бюджета</t>
  </si>
  <si>
    <t>810</t>
  </si>
  <si>
    <t>Уменьшение счетов расчетов (кре-</t>
  </si>
  <si>
    <t>дитовый остаток)</t>
  </si>
  <si>
    <t>812</t>
  </si>
  <si>
    <t xml:space="preserve">изменение остатков в расчетах с  </t>
  </si>
  <si>
    <t>000</t>
  </si>
  <si>
    <t>Транспортные услуги</t>
  </si>
  <si>
    <t>222</t>
  </si>
  <si>
    <t>225</t>
  </si>
  <si>
    <t>Услуги по содержан.имущес.</t>
  </si>
  <si>
    <t>48723142</t>
  </si>
  <si>
    <t>20</t>
  </si>
  <si>
    <t>851  0000  0000000  000</t>
  </si>
  <si>
    <t>1</t>
  </si>
  <si>
    <t xml:space="preserve"> </t>
  </si>
  <si>
    <t>Выплаты</t>
  </si>
  <si>
    <t>социального характера</t>
  </si>
  <si>
    <t>Субвенция</t>
  </si>
  <si>
    <t>МКОУ "СОШ х.Ново-Исправненского"</t>
  </si>
  <si>
    <t>Питание</t>
  </si>
  <si>
    <t>Директор</t>
  </si>
  <si>
    <t>Мельник С.А.</t>
  </si>
  <si>
    <t>242</t>
  </si>
  <si>
    <t>851 0702  4219900 000</t>
  </si>
  <si>
    <t>851  0702  0922201  111</t>
  </si>
  <si>
    <t>851  0702  0922201  112</t>
  </si>
  <si>
    <t>851  0702  0922201  242</t>
  </si>
  <si>
    <t>851 0702  0922201 244</t>
  </si>
  <si>
    <t>851  0702  0241021  242</t>
  </si>
  <si>
    <t>851  0702  0241021  244</t>
  </si>
  <si>
    <t xml:space="preserve">851 0702  0241021 851 </t>
  </si>
  <si>
    <t>851 0702  0241021 852</t>
  </si>
  <si>
    <t>851 0702  0922201 852</t>
  </si>
  <si>
    <t xml:space="preserve">851 0702  0922209 111 </t>
  </si>
  <si>
    <t>851 0702 0922114 112</t>
  </si>
  <si>
    <t>851 0709  0982087 244</t>
  </si>
  <si>
    <t>851 0702  9002020 244</t>
  </si>
  <si>
    <t>Главный бухгалтер</t>
  </si>
  <si>
    <t>Степаненко И.Д.</t>
  </si>
  <si>
    <t>851 0709  9002020 244</t>
  </si>
  <si>
    <t>доп.программа (169)</t>
  </si>
  <si>
    <t>851 0702  9995097 244</t>
  </si>
  <si>
    <t>01</t>
  </si>
  <si>
    <t>января</t>
  </si>
  <si>
    <t>15</t>
  </si>
  <si>
    <t>01.01.2015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</si>
</sst>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8"/>
      <name val="Arial Cyr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.4"/>
      <name val="Times New Roman"/>
      <family val="1"/>
      <charset val="204"/>
    </font>
    <font>
      <sz val="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1">
    <xf numFmtId="0" fontId="0" fillId="0" borderId="0" xfId="0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right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2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9" fillId="0" borderId="0" xfId="0" applyNumberFormat="1" applyFont="1" applyAlignment="1">
      <alignment horizontal="center" vertical="top"/>
    </xf>
    <xf numFmtId="0" fontId="10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wrapText="1"/>
    </xf>
    <xf numFmtId="0" fontId="4" fillId="0" borderId="14" xfId="0" applyNumberFormat="1" applyFont="1" applyBorder="1" applyAlignment="1">
      <alignment horizontal="center"/>
    </xf>
    <xf numFmtId="0" fontId="4" fillId="0" borderId="15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left"/>
    </xf>
    <xf numFmtId="0" fontId="4" fillId="0" borderId="17" xfId="0" applyNumberFormat="1" applyFont="1" applyBorder="1" applyAlignment="1">
      <alignment horizontal="left"/>
    </xf>
    <xf numFmtId="49" fontId="4" fillId="0" borderId="18" xfId="0" applyNumberFormat="1" applyFont="1" applyBorder="1" applyAlignment="1">
      <alignment horizontal="center"/>
    </xf>
    <xf numFmtId="49" fontId="4" fillId="0" borderId="14" xfId="0" applyNumberFormat="1" applyFont="1" applyBorder="1" applyAlignment="1">
      <alignment horizontal="center"/>
    </xf>
    <xf numFmtId="0" fontId="4" fillId="0" borderId="16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49" fontId="4" fillId="0" borderId="20" xfId="0" applyNumberFormat="1" applyFont="1" applyBorder="1" applyAlignment="1">
      <alignment horizontal="center"/>
    </xf>
    <xf numFmtId="49" fontId="4" fillId="0" borderId="16" xfId="0" applyNumberFormat="1" applyFont="1" applyBorder="1" applyAlignment="1">
      <alignment horizont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23" xfId="0" applyNumberFormat="1" applyFont="1" applyBorder="1" applyAlignment="1">
      <alignment horizontal="center"/>
    </xf>
    <xf numFmtId="0" fontId="4" fillId="0" borderId="24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/>
    </xf>
    <xf numFmtId="49" fontId="4" fillId="0" borderId="23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 vertical="center"/>
    </xf>
    <xf numFmtId="0" fontId="4" fillId="0" borderId="28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49" fontId="4" fillId="0" borderId="28" xfId="0" applyNumberFormat="1" applyFont="1" applyBorder="1" applyAlignment="1">
      <alignment horizontal="center"/>
    </xf>
    <xf numFmtId="49" fontId="4" fillId="0" borderId="29" xfId="0" applyNumberFormat="1" applyFont="1" applyBorder="1" applyAlignment="1">
      <alignment horizontal="center"/>
    </xf>
    <xf numFmtId="49" fontId="4" fillId="0" borderId="19" xfId="0" applyNumberFormat="1" applyFont="1" applyBorder="1" applyAlignment="1">
      <alignment horizontal="center"/>
    </xf>
    <xf numFmtId="49" fontId="4" fillId="0" borderId="15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49" fontId="4" fillId="0" borderId="28" xfId="0" applyNumberFormat="1" applyFont="1" applyBorder="1" applyAlignment="1">
      <alignment horizontal="left"/>
    </xf>
    <xf numFmtId="0" fontId="4" fillId="0" borderId="26" xfId="0" applyNumberFormat="1" applyFont="1" applyBorder="1" applyAlignment="1">
      <alignment horizontal="center"/>
    </xf>
    <xf numFmtId="49" fontId="4" fillId="0" borderId="24" xfId="0" applyNumberFormat="1" applyFont="1" applyBorder="1" applyAlignment="1">
      <alignment horizontal="center"/>
    </xf>
    <xf numFmtId="49" fontId="12" fillId="0" borderId="14" xfId="0" applyNumberFormat="1" applyFont="1" applyBorder="1" applyAlignment="1">
      <alignment horizontal="center"/>
    </xf>
    <xf numFmtId="4" fontId="12" fillId="0" borderId="14" xfId="0" applyNumberFormat="1" applyFont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11" fillId="0" borderId="21" xfId="0" applyNumberFormat="1" applyFont="1" applyBorder="1" applyAlignment="1">
      <alignment horizontal="center"/>
    </xf>
    <xf numFmtId="4" fontId="11" fillId="0" borderId="16" xfId="0" applyNumberFormat="1" applyFont="1" applyBorder="1" applyAlignment="1">
      <alignment horizontal="center"/>
    </xf>
    <xf numFmtId="4" fontId="11" fillId="0" borderId="37" xfId="0" applyNumberFormat="1" applyFont="1" applyBorder="1" applyAlignment="1">
      <alignment horizontal="center"/>
    </xf>
    <xf numFmtId="49" fontId="4" fillId="0" borderId="30" xfId="0" applyNumberFormat="1" applyFont="1" applyBorder="1" applyAlignment="1">
      <alignment horizontal="center"/>
    </xf>
    <xf numFmtId="49" fontId="4" fillId="0" borderId="31" xfId="0" applyNumberFormat="1" applyFont="1" applyBorder="1" applyAlignment="1">
      <alignment horizontal="center"/>
    </xf>
    <xf numFmtId="4" fontId="4" fillId="0" borderId="31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4" fontId="12" fillId="0" borderId="21" xfId="0" applyNumberFormat="1" applyFont="1" applyBorder="1" applyAlignment="1">
      <alignment horizontal="center"/>
    </xf>
    <xf numFmtId="0" fontId="12" fillId="0" borderId="16" xfId="0" applyNumberFormat="1" applyFont="1" applyBorder="1" applyAlignment="1">
      <alignment horizontal="left"/>
    </xf>
    <xf numFmtId="49" fontId="12" fillId="0" borderId="16" xfId="0" applyNumberFormat="1" applyFont="1" applyBorder="1" applyAlignment="1">
      <alignment horizontal="center"/>
    </xf>
    <xf numFmtId="4" fontId="4" fillId="0" borderId="26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3" fontId="12" fillId="0" borderId="30" xfId="0" applyNumberFormat="1" applyFont="1" applyBorder="1" applyAlignment="1">
      <alignment horizontal="left"/>
    </xf>
    <xf numFmtId="0" fontId="12" fillId="0" borderId="31" xfId="0" applyNumberFormat="1" applyFont="1" applyBorder="1" applyAlignment="1">
      <alignment horizontal="left"/>
    </xf>
    <xf numFmtId="0" fontId="12" fillId="0" borderId="32" xfId="0" applyNumberFormat="1" applyFont="1" applyBorder="1" applyAlignment="1">
      <alignment horizontal="left"/>
    </xf>
    <xf numFmtId="49" fontId="4" fillId="0" borderId="33" xfId="0" applyNumberFormat="1" applyFont="1" applyBorder="1" applyAlignment="1">
      <alignment horizontal="center"/>
    </xf>
    <xf numFmtId="49" fontId="4" fillId="0" borderId="34" xfId="0" applyNumberFormat="1" applyFont="1" applyBorder="1" applyAlignment="1">
      <alignment horizontal="center"/>
    </xf>
    <xf numFmtId="4" fontId="11" fillId="0" borderId="30" xfId="0" applyNumberFormat="1" applyFont="1" applyBorder="1" applyAlignment="1">
      <alignment horizontal="center"/>
    </xf>
    <xf numFmtId="4" fontId="11" fillId="0" borderId="31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4" fontId="4" fillId="0" borderId="32" xfId="0" applyNumberFormat="1" applyFont="1" applyBorder="1" applyAlignment="1">
      <alignment horizontal="center"/>
    </xf>
    <xf numFmtId="4" fontId="4" fillId="0" borderId="33" xfId="0" applyNumberFormat="1" applyFont="1" applyBorder="1" applyAlignment="1">
      <alignment horizontal="center"/>
    </xf>
    <xf numFmtId="4" fontId="4" fillId="0" borderId="34" xfId="0" applyNumberFormat="1" applyFont="1" applyBorder="1" applyAlignment="1">
      <alignment horizontal="center"/>
    </xf>
    <xf numFmtId="4" fontId="4" fillId="0" borderId="30" xfId="0" applyNumberFormat="1" applyFont="1" applyBorder="1" applyAlignment="1">
      <alignment horizontal="center"/>
    </xf>
    <xf numFmtId="4" fontId="4" fillId="0" borderId="22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4" fillId="0" borderId="40" xfId="0" applyNumberFormat="1" applyFont="1" applyBorder="1" applyAlignment="1">
      <alignment horizontal="center"/>
    </xf>
    <xf numFmtId="4" fontId="4" fillId="0" borderId="37" xfId="0" applyNumberFormat="1" applyFont="1" applyBorder="1" applyAlignment="1">
      <alignment horizontal="center"/>
    </xf>
    <xf numFmtId="4" fontId="4" fillId="0" borderId="35" xfId="0" applyNumberFormat="1" applyFont="1" applyBorder="1" applyAlignment="1">
      <alignment horizontal="center"/>
    </xf>
    <xf numFmtId="4" fontId="4" fillId="0" borderId="31" xfId="0" applyNumberFormat="1" applyFont="1" applyBorder="1" applyAlignment="1"/>
    <xf numFmtId="4" fontId="4" fillId="0" borderId="32" xfId="0" applyNumberFormat="1" applyFont="1" applyBorder="1" applyAlignment="1"/>
    <xf numFmtId="0" fontId="12" fillId="0" borderId="34" xfId="0" applyNumberFormat="1" applyFont="1" applyBorder="1" applyAlignment="1">
      <alignment horizontal="left"/>
    </xf>
    <xf numFmtId="0" fontId="4" fillId="0" borderId="30" xfId="0" applyNumberFormat="1" applyFont="1" applyBorder="1" applyAlignment="1">
      <alignment horizontal="center"/>
    </xf>
    <xf numFmtId="0" fontId="4" fillId="0" borderId="31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left"/>
    </xf>
    <xf numFmtId="0" fontId="4" fillId="0" borderId="36" xfId="0" applyNumberFormat="1" applyFont="1" applyBorder="1" applyAlignment="1">
      <alignment horizontal="left"/>
    </xf>
    <xf numFmtId="0" fontId="11" fillId="0" borderId="16" xfId="0" applyNumberFormat="1" applyFont="1" applyBorder="1" applyAlignment="1">
      <alignment horizontal="left"/>
    </xf>
    <xf numFmtId="0" fontId="11" fillId="0" borderId="17" xfId="0" applyNumberFormat="1" applyFont="1" applyBorder="1" applyAlignment="1">
      <alignment horizontal="left"/>
    </xf>
    <xf numFmtId="49" fontId="11" fillId="0" borderId="20" xfId="0" applyNumberFormat="1" applyFont="1" applyBorder="1" applyAlignment="1">
      <alignment horizontal="center"/>
    </xf>
    <xf numFmtId="49" fontId="11" fillId="0" borderId="16" xfId="0" applyNumberFormat="1" applyFont="1" applyBorder="1" applyAlignment="1">
      <alignment horizontal="center"/>
    </xf>
    <xf numFmtId="0" fontId="12" fillId="0" borderId="25" xfId="0" applyNumberFormat="1" applyFont="1" applyBorder="1" applyAlignment="1">
      <alignment horizontal="left"/>
    </xf>
    <xf numFmtId="0" fontId="12" fillId="0" borderId="23" xfId="0" applyNumberFormat="1" applyFont="1" applyBorder="1" applyAlignment="1">
      <alignment horizontal="left"/>
    </xf>
    <xf numFmtId="49" fontId="13" fillId="0" borderId="23" xfId="0" applyNumberFormat="1" applyFont="1" applyBorder="1" applyAlignment="1">
      <alignment horizontal="center"/>
    </xf>
    <xf numFmtId="49" fontId="12" fillId="0" borderId="23" xfId="0" applyNumberFormat="1" applyFont="1" applyBorder="1" applyAlignment="1">
      <alignment horizontal="center"/>
    </xf>
    <xf numFmtId="4" fontId="12" fillId="0" borderId="23" xfId="0" applyNumberFormat="1" applyFont="1" applyBorder="1" applyAlignment="1">
      <alignment horizontal="center"/>
    </xf>
    <xf numFmtId="0" fontId="4" fillId="0" borderId="26" xfId="0" applyNumberFormat="1" applyFont="1" applyBorder="1" applyAlignment="1">
      <alignment horizontal="left"/>
    </xf>
    <xf numFmtId="0" fontId="4" fillId="0" borderId="40" xfId="0" applyNumberFormat="1" applyFont="1" applyBorder="1" applyAlignment="1">
      <alignment horizontal="left"/>
    </xf>
    <xf numFmtId="49" fontId="4" fillId="0" borderId="39" xfId="0" applyNumberFormat="1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" fontId="11" fillId="0" borderId="19" xfId="0" applyNumberFormat="1" applyFont="1" applyBorder="1" applyAlignment="1">
      <alignment horizontal="center"/>
    </xf>
    <xf numFmtId="4" fontId="11" fillId="0" borderId="22" xfId="0" applyNumberFormat="1" applyFont="1" applyBorder="1" applyAlignment="1">
      <alignment horizontal="center"/>
    </xf>
    <xf numFmtId="4" fontId="11" fillId="0" borderId="35" xfId="0" applyNumberFormat="1" applyFont="1" applyBorder="1" applyAlignment="1">
      <alignment horizontal="center"/>
    </xf>
    <xf numFmtId="0" fontId="11" fillId="0" borderId="41" xfId="0" applyNumberFormat="1" applyFont="1" applyBorder="1" applyAlignment="1">
      <alignment horizontal="left"/>
    </xf>
    <xf numFmtId="0" fontId="11" fillId="0" borderId="42" xfId="0" applyNumberFormat="1" applyFont="1" applyBorder="1" applyAlignment="1">
      <alignment horizontal="left"/>
    </xf>
    <xf numFmtId="49" fontId="11" fillId="0" borderId="43" xfId="0" applyNumberFormat="1" applyFont="1" applyBorder="1" applyAlignment="1">
      <alignment horizontal="center"/>
    </xf>
    <xf numFmtId="49" fontId="11" fillId="0" borderId="41" xfId="0" applyNumberFormat="1" applyFont="1" applyBorder="1" applyAlignment="1">
      <alignment horizontal="center"/>
    </xf>
    <xf numFmtId="49" fontId="11" fillId="0" borderId="44" xfId="0" applyNumberFormat="1" applyFont="1" applyBorder="1" applyAlignment="1">
      <alignment horizontal="center"/>
    </xf>
    <xf numFmtId="49" fontId="4" fillId="0" borderId="17" xfId="0" applyNumberFormat="1" applyFont="1" applyBorder="1" applyAlignment="1">
      <alignment horizontal="center"/>
    </xf>
    <xf numFmtId="49" fontId="4" fillId="0" borderId="41" xfId="0" applyNumberFormat="1" applyFont="1" applyBorder="1" applyAlignment="1">
      <alignment horizontal="center"/>
    </xf>
    <xf numFmtId="49" fontId="4" fillId="0" borderId="44" xfId="0" applyNumberFormat="1" applyFont="1" applyBorder="1" applyAlignment="1">
      <alignment horizontal="center"/>
    </xf>
    <xf numFmtId="4" fontId="11" fillId="0" borderId="17" xfId="0" applyNumberFormat="1" applyFont="1" applyBorder="1" applyAlignment="1">
      <alignment horizontal="center"/>
    </xf>
    <xf numFmtId="4" fontId="11" fillId="0" borderId="41" xfId="0" applyNumberFormat="1" applyFont="1" applyBorder="1" applyAlignment="1">
      <alignment horizontal="center"/>
    </xf>
    <xf numFmtId="4" fontId="11" fillId="0" borderId="44" xfId="0" applyNumberFormat="1" applyFont="1" applyBorder="1" applyAlignment="1">
      <alignment horizontal="center"/>
    </xf>
    <xf numFmtId="0" fontId="11" fillId="0" borderId="20" xfId="0" applyNumberFormat="1" applyFont="1" applyBorder="1" applyAlignment="1">
      <alignment horizontal="left"/>
    </xf>
    <xf numFmtId="0" fontId="11" fillId="0" borderId="19" xfId="0" applyNumberFormat="1" applyFont="1" applyBorder="1" applyAlignment="1">
      <alignment horizontal="left"/>
    </xf>
    <xf numFmtId="49" fontId="11" fillId="0" borderId="23" xfId="0" applyNumberFormat="1" applyFont="1" applyBorder="1" applyAlignment="1">
      <alignment horizontal="center"/>
    </xf>
    <xf numFmtId="4" fontId="11" fillId="0" borderId="23" xfId="0" applyNumberFormat="1" applyFont="1" applyBorder="1" applyAlignment="1">
      <alignment horizontal="center"/>
    </xf>
    <xf numFmtId="0" fontId="4" fillId="0" borderId="21" xfId="0" applyNumberFormat="1" applyFont="1" applyBorder="1" applyAlignment="1">
      <alignment horizontal="left"/>
    </xf>
    <xf numFmtId="0" fontId="4" fillId="0" borderId="45" xfId="0" applyNumberFormat="1" applyFont="1" applyBorder="1" applyAlignment="1">
      <alignment horizontal="left"/>
    </xf>
    <xf numFmtId="49" fontId="4" fillId="0" borderId="46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49" fontId="11" fillId="0" borderId="21" xfId="0" applyNumberFormat="1" applyFont="1" applyBorder="1" applyAlignment="1">
      <alignment horizontal="center"/>
    </xf>
    <xf numFmtId="0" fontId="4" fillId="0" borderId="38" xfId="0" applyNumberFormat="1" applyFont="1" applyBorder="1" applyAlignment="1">
      <alignment horizontal="left"/>
    </xf>
    <xf numFmtId="49" fontId="13" fillId="0" borderId="30" xfId="0" applyNumberFormat="1" applyFont="1" applyBorder="1" applyAlignment="1">
      <alignment horizontal="center"/>
    </xf>
    <xf numFmtId="49" fontId="13" fillId="0" borderId="31" xfId="0" applyNumberFormat="1" applyFont="1" applyBorder="1" applyAlignment="1">
      <alignment horizontal="center"/>
    </xf>
    <xf numFmtId="49" fontId="12" fillId="0" borderId="31" xfId="0" applyNumberFormat="1" applyFont="1" applyBorder="1" applyAlignment="1">
      <alignment horizontal="center"/>
    </xf>
    <xf numFmtId="4" fontId="12" fillId="0" borderId="31" xfId="0" applyNumberFormat="1" applyFont="1" applyBorder="1" applyAlignment="1">
      <alignment horizontal="center"/>
    </xf>
    <xf numFmtId="4" fontId="12" fillId="0" borderId="32" xfId="0" applyNumberFormat="1" applyFont="1" applyBorder="1" applyAlignment="1">
      <alignment horizontal="center"/>
    </xf>
    <xf numFmtId="4" fontId="13" fillId="0" borderId="31" xfId="0" applyNumberFormat="1" applyFont="1" applyBorder="1" applyAlignment="1">
      <alignment horizontal="center"/>
    </xf>
    <xf numFmtId="4" fontId="11" fillId="0" borderId="24" xfId="0" applyNumberFormat="1" applyFont="1" applyBorder="1" applyAlignment="1">
      <alignment horizontal="center"/>
    </xf>
    <xf numFmtId="4" fontId="4" fillId="0" borderId="23" xfId="0" applyNumberFormat="1" applyFont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4" fontId="4" fillId="0" borderId="41" xfId="0" applyNumberFormat="1" applyFont="1" applyBorder="1" applyAlignment="1">
      <alignment horizontal="center"/>
    </xf>
    <xf numFmtId="4" fontId="4" fillId="0" borderId="44" xfId="0" applyNumberFormat="1" applyFont="1" applyBorder="1" applyAlignment="1">
      <alignment horizontal="center"/>
    </xf>
    <xf numFmtId="4" fontId="12" fillId="0" borderId="24" xfId="0" applyNumberFormat="1" applyFont="1" applyBorder="1" applyAlignment="1">
      <alignment horizontal="center"/>
    </xf>
    <xf numFmtId="4" fontId="11" fillId="0" borderId="42" xfId="0" applyNumberFormat="1" applyFont="1" applyBorder="1" applyAlignment="1">
      <alignment horizontal="center"/>
    </xf>
    <xf numFmtId="49" fontId="4" fillId="0" borderId="52" xfId="0" applyNumberFormat="1" applyFont="1" applyBorder="1" applyAlignment="1">
      <alignment horizontal="center"/>
    </xf>
    <xf numFmtId="49" fontId="4" fillId="0" borderId="22" xfId="0" applyNumberFormat="1" applyFont="1" applyBorder="1" applyAlignment="1">
      <alignment horizontal="center"/>
    </xf>
    <xf numFmtId="0" fontId="11" fillId="0" borderId="26" xfId="0" applyNumberFormat="1" applyFont="1" applyBorder="1" applyAlignment="1">
      <alignment horizontal="left"/>
    </xf>
    <xf numFmtId="0" fontId="11" fillId="0" borderId="38" xfId="0" applyNumberFormat="1" applyFont="1" applyBorder="1" applyAlignment="1">
      <alignment horizontal="left"/>
    </xf>
    <xf numFmtId="0" fontId="4" fillId="0" borderId="12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13" xfId="0" applyNumberFormat="1" applyFont="1" applyBorder="1" applyAlignment="1">
      <alignment horizontal="left"/>
    </xf>
    <xf numFmtId="49" fontId="4" fillId="0" borderId="12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4" fillId="0" borderId="47" xfId="0" applyNumberFormat="1" applyFont="1" applyBorder="1" applyAlignment="1">
      <alignment horizontal="center"/>
    </xf>
    <xf numFmtId="49" fontId="4" fillId="0" borderId="51" xfId="0" applyNumberFormat="1" applyFont="1" applyBorder="1" applyAlignment="1">
      <alignment horizontal="center"/>
    </xf>
    <xf numFmtId="49" fontId="4" fillId="0" borderId="49" xfId="0" applyNumberFormat="1" applyFont="1" applyBorder="1" applyAlignment="1">
      <alignment horizontal="center"/>
    </xf>
    <xf numFmtId="49" fontId="4" fillId="0" borderId="5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8" xfId="0" applyNumberFormat="1" applyFont="1" applyBorder="1" applyAlignment="1">
      <alignment horizontal="center"/>
    </xf>
    <xf numFmtId="2" fontId="4" fillId="0" borderId="36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2" fontId="4" fillId="0" borderId="47" xfId="0" applyNumberFormat="1" applyFont="1" applyBorder="1" applyAlignment="1">
      <alignment horizontal="center"/>
    </xf>
    <xf numFmtId="2" fontId="4" fillId="0" borderId="48" xfId="0" applyNumberFormat="1" applyFont="1" applyBorder="1" applyAlignment="1">
      <alignment horizontal="center"/>
    </xf>
    <xf numFmtId="2" fontId="4" fillId="0" borderId="49" xfId="0" applyNumberFormat="1" applyFont="1" applyBorder="1" applyAlignment="1">
      <alignment horizontal="center"/>
    </xf>
    <xf numFmtId="2" fontId="4" fillId="0" borderId="50" xfId="0" applyNumberFormat="1" applyFont="1" applyBorder="1" applyAlignment="1">
      <alignment horizontal="center"/>
    </xf>
    <xf numFmtId="0" fontId="4" fillId="0" borderId="51" xfId="0" applyNumberFormat="1" applyFont="1" applyBorder="1" applyAlignment="1">
      <alignment horizontal="left"/>
    </xf>
    <xf numFmtId="0" fontId="4" fillId="0" borderId="49" xfId="0" applyNumberFormat="1" applyFont="1" applyBorder="1" applyAlignment="1">
      <alignment horizontal="left"/>
    </xf>
    <xf numFmtId="4" fontId="4" fillId="0" borderId="15" xfId="0" applyNumberFormat="1" applyFont="1" applyBorder="1" applyAlignment="1">
      <alignment horizontal="center"/>
    </xf>
    <xf numFmtId="49" fontId="11" fillId="0" borderId="46" xfId="0" applyNumberFormat="1" applyFont="1" applyBorder="1" applyAlignment="1">
      <alignment horizontal="center"/>
    </xf>
    <xf numFmtId="2" fontId="11" fillId="0" borderId="53" xfId="0" applyNumberFormat="1" applyFont="1" applyBorder="1" applyAlignment="1">
      <alignment horizontal="center"/>
    </xf>
    <xf numFmtId="2" fontId="11" fillId="0" borderId="54" xfId="0" applyNumberFormat="1" applyFont="1" applyBorder="1" applyAlignment="1">
      <alignment horizontal="center"/>
    </xf>
    <xf numFmtId="3" fontId="11" fillId="0" borderId="25" xfId="0" applyNumberFormat="1" applyFont="1" applyBorder="1" applyAlignment="1">
      <alignment horizontal="left"/>
    </xf>
    <xf numFmtId="0" fontId="11" fillId="0" borderId="23" xfId="0" applyNumberFormat="1" applyFont="1" applyBorder="1" applyAlignment="1">
      <alignment horizontal="left"/>
    </xf>
    <xf numFmtId="0" fontId="11" fillId="0" borderId="24" xfId="0" applyNumberFormat="1" applyFont="1" applyBorder="1" applyAlignment="1">
      <alignment horizontal="left"/>
    </xf>
    <xf numFmtId="0" fontId="4" fillId="0" borderId="30" xfId="0" applyNumberFormat="1" applyFont="1" applyBorder="1" applyAlignment="1">
      <alignment horizontal="left"/>
    </xf>
    <xf numFmtId="0" fontId="4" fillId="0" borderId="31" xfId="0" applyNumberFormat="1" applyFont="1" applyBorder="1" applyAlignment="1">
      <alignment horizontal="left"/>
    </xf>
    <xf numFmtId="0" fontId="4" fillId="0" borderId="32" xfId="0" applyNumberFormat="1" applyFont="1" applyBorder="1" applyAlignment="1">
      <alignment horizontal="left"/>
    </xf>
    <xf numFmtId="49" fontId="11" fillId="0" borderId="55" xfId="0" applyNumberFormat="1" applyFont="1" applyBorder="1" applyAlignment="1">
      <alignment horizontal="center"/>
    </xf>
    <xf numFmtId="49" fontId="11" fillId="0" borderId="53" xfId="0" applyNumberFormat="1" applyFont="1" applyBorder="1" applyAlignment="1">
      <alignment horizontal="center"/>
    </xf>
    <xf numFmtId="49" fontId="4" fillId="0" borderId="53" xfId="0" applyNumberFormat="1" applyFont="1" applyBorder="1" applyAlignment="1">
      <alignment horizontal="center"/>
    </xf>
    <xf numFmtId="2" fontId="4" fillId="0" borderId="53" xfId="0" applyNumberFormat="1" applyFont="1" applyBorder="1" applyAlignment="1">
      <alignment horizontal="center"/>
    </xf>
    <xf numFmtId="0" fontId="4" fillId="0" borderId="20" xfId="0" applyNumberFormat="1" applyFont="1" applyBorder="1" applyAlignment="1">
      <alignment horizontal="left"/>
    </xf>
    <xf numFmtId="0" fontId="4" fillId="0" borderId="19" xfId="0" applyNumberFormat="1" applyFont="1" applyBorder="1" applyAlignment="1">
      <alignment horizontal="left"/>
    </xf>
    <xf numFmtId="2" fontId="4" fillId="0" borderId="13" xfId="0" applyNumberFormat="1" applyFont="1" applyBorder="1" applyAlignment="1">
      <alignment horizontal="center"/>
    </xf>
    <xf numFmtId="2" fontId="4" fillId="0" borderId="56" xfId="0" applyNumberFormat="1" applyFont="1" applyBorder="1" applyAlignment="1">
      <alignment horizontal="center"/>
    </xf>
    <xf numFmtId="2" fontId="11" fillId="0" borderId="36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2" fontId="11" fillId="0" borderId="47" xfId="0" applyNumberFormat="1" applyFont="1" applyBorder="1" applyAlignment="1">
      <alignment horizontal="center"/>
    </xf>
    <xf numFmtId="2" fontId="11" fillId="0" borderId="48" xfId="0" applyNumberFormat="1" applyFont="1" applyBorder="1" applyAlignment="1">
      <alignment horizontal="center"/>
    </xf>
    <xf numFmtId="2" fontId="11" fillId="0" borderId="49" xfId="0" applyNumberFormat="1" applyFont="1" applyBorder="1" applyAlignment="1">
      <alignment horizontal="center"/>
    </xf>
    <xf numFmtId="2" fontId="11" fillId="0" borderId="50" xfId="0" applyNumberFormat="1" applyFont="1" applyBorder="1" applyAlignment="1">
      <alignment horizontal="center"/>
    </xf>
    <xf numFmtId="0" fontId="4" fillId="0" borderId="46" xfId="0" applyNumberFormat="1" applyFont="1" applyBorder="1" applyAlignment="1">
      <alignment horizontal="left"/>
    </xf>
    <xf numFmtId="0" fontId="4" fillId="0" borderId="37" xfId="0" applyNumberFormat="1" applyFont="1" applyBorder="1" applyAlignment="1">
      <alignment horizontal="left"/>
    </xf>
    <xf numFmtId="0" fontId="11" fillId="0" borderId="43" xfId="0" applyNumberFormat="1" applyFont="1" applyBorder="1" applyAlignment="1">
      <alignment horizontal="left"/>
    </xf>
    <xf numFmtId="4" fontId="4" fillId="0" borderId="57" xfId="0" applyNumberFormat="1" applyFont="1" applyBorder="1" applyAlignment="1">
      <alignment horizontal="center"/>
    </xf>
    <xf numFmtId="4" fontId="4" fillId="0" borderId="58" xfId="0" applyNumberFormat="1" applyFont="1" applyBorder="1" applyAlignment="1">
      <alignment horizontal="center"/>
    </xf>
    <xf numFmtId="0" fontId="11" fillId="0" borderId="21" xfId="0" applyNumberFormat="1" applyFont="1" applyBorder="1" applyAlignment="1">
      <alignment horizontal="left"/>
    </xf>
    <xf numFmtId="0" fontId="11" fillId="0" borderId="45" xfId="0" applyNumberFormat="1" applyFont="1" applyBorder="1" applyAlignment="1">
      <alignment horizontal="left"/>
    </xf>
    <xf numFmtId="0" fontId="12" fillId="0" borderId="30" xfId="0" applyNumberFormat="1" applyFont="1" applyBorder="1" applyAlignment="1">
      <alignment horizontal="left"/>
    </xf>
    <xf numFmtId="0" fontId="4" fillId="0" borderId="18" xfId="0" applyNumberFormat="1" applyFont="1" applyBorder="1" applyAlignment="1">
      <alignment horizontal="left"/>
    </xf>
    <xf numFmtId="0" fontId="4" fillId="0" borderId="14" xfId="0" applyNumberFormat="1" applyFont="1" applyBorder="1" applyAlignment="1">
      <alignment horizontal="left"/>
    </xf>
    <xf numFmtId="0" fontId="4" fillId="0" borderId="15" xfId="0" applyNumberFormat="1" applyFont="1" applyBorder="1" applyAlignment="1">
      <alignment horizontal="left"/>
    </xf>
    <xf numFmtId="49" fontId="12" fillId="0" borderId="30" xfId="0" applyNumberFormat="1" applyFont="1" applyBorder="1" applyAlignment="1">
      <alignment horizontal="left"/>
    </xf>
    <xf numFmtId="49" fontId="12" fillId="0" borderId="31" xfId="0" applyNumberFormat="1" applyFont="1" applyBorder="1" applyAlignment="1">
      <alignment horizontal="left"/>
    </xf>
    <xf numFmtId="49" fontId="12" fillId="0" borderId="34" xfId="0" applyNumberFormat="1" applyFont="1" applyBorder="1" applyAlignment="1">
      <alignment horizontal="left"/>
    </xf>
    <xf numFmtId="0" fontId="12" fillId="0" borderId="18" xfId="0" applyNumberFormat="1" applyFont="1" applyBorder="1" applyAlignment="1">
      <alignment horizontal="left"/>
    </xf>
    <xf numFmtId="0" fontId="12" fillId="0" borderId="14" xfId="0" applyNumberFormat="1" applyFont="1" applyBorder="1" applyAlignment="1">
      <alignment horizontal="left"/>
    </xf>
    <xf numFmtId="0" fontId="12" fillId="0" borderId="20" xfId="0" applyNumberFormat="1" applyFont="1" applyBorder="1" applyAlignment="1">
      <alignment horizontal="left"/>
    </xf>
    <xf numFmtId="0" fontId="12" fillId="0" borderId="59" xfId="0" applyNumberFormat="1" applyFont="1" applyBorder="1" applyAlignment="1">
      <alignment horizontal="left"/>
    </xf>
    <xf numFmtId="0" fontId="12" fillId="0" borderId="57" xfId="0" applyNumberFormat="1" applyFont="1" applyBorder="1" applyAlignment="1">
      <alignment horizontal="left"/>
    </xf>
    <xf numFmtId="0" fontId="12" fillId="0" borderId="48" xfId="0" applyNumberFormat="1" applyFont="1" applyBorder="1" applyAlignment="1">
      <alignment horizontal="left"/>
    </xf>
    <xf numFmtId="49" fontId="13" fillId="0" borderId="59" xfId="0" applyNumberFormat="1" applyFont="1" applyBorder="1" applyAlignment="1">
      <alignment horizontal="center"/>
    </xf>
    <xf numFmtId="49" fontId="13" fillId="0" borderId="57" xfId="0" applyNumberFormat="1" applyFont="1" applyBorder="1" applyAlignment="1">
      <alignment horizontal="center"/>
    </xf>
    <xf numFmtId="49" fontId="12" fillId="0" borderId="57" xfId="0" applyNumberFormat="1" applyFont="1" applyBorder="1" applyAlignment="1">
      <alignment horizontal="center"/>
    </xf>
    <xf numFmtId="4" fontId="12" fillId="0" borderId="57" xfId="0" applyNumberFormat="1" applyFont="1" applyBorder="1" applyAlignment="1">
      <alignment horizontal="center"/>
    </xf>
    <xf numFmtId="4" fontId="12" fillId="0" borderId="58" xfId="0" applyNumberFormat="1" applyFont="1" applyBorder="1" applyAlignment="1">
      <alignment horizontal="center"/>
    </xf>
    <xf numFmtId="0" fontId="11" fillId="0" borderId="28" xfId="0" applyNumberFormat="1" applyFont="1" applyBorder="1" applyAlignment="1">
      <alignment horizontal="left"/>
    </xf>
    <xf numFmtId="0" fontId="11" fillId="0" borderId="29" xfId="0" applyNumberFormat="1" applyFont="1" applyBorder="1" applyAlignment="1">
      <alignment horizontal="left"/>
    </xf>
    <xf numFmtId="49" fontId="4" fillId="0" borderId="32" xfId="0" applyNumberFormat="1" applyFont="1" applyBorder="1" applyAlignment="1">
      <alignment horizontal="center"/>
    </xf>
    <xf numFmtId="49" fontId="12" fillId="0" borderId="33" xfId="0" applyNumberFormat="1" applyFont="1" applyBorder="1" applyAlignment="1">
      <alignment horizontal="center"/>
    </xf>
    <xf numFmtId="4" fontId="12" fillId="0" borderId="22" xfId="0" applyNumberFormat="1" applyFont="1" applyBorder="1" applyAlignment="1">
      <alignment horizontal="center"/>
    </xf>
    <xf numFmtId="0" fontId="12" fillId="0" borderId="22" xfId="0" applyNumberFormat="1" applyFont="1" applyBorder="1" applyAlignment="1">
      <alignment horizontal="left"/>
    </xf>
    <xf numFmtId="49" fontId="12" fillId="0" borderId="22" xfId="0" applyNumberFormat="1" applyFont="1" applyBorder="1" applyAlignment="1">
      <alignment horizontal="center"/>
    </xf>
    <xf numFmtId="0" fontId="12" fillId="0" borderId="26" xfId="0" applyNumberFormat="1" applyFont="1" applyBorder="1" applyAlignment="1">
      <alignment horizontal="left"/>
    </xf>
    <xf numFmtId="49" fontId="12" fillId="0" borderId="26" xfId="0" applyNumberFormat="1" applyFont="1" applyBorder="1" applyAlignment="1">
      <alignment horizontal="center"/>
    </xf>
    <xf numFmtId="4" fontId="12" fillId="0" borderId="26" xfId="0" applyNumberFormat="1" applyFont="1" applyBorder="1" applyAlignment="1">
      <alignment horizontal="center"/>
    </xf>
    <xf numFmtId="0" fontId="12" fillId="0" borderId="21" xfId="0" applyNumberFormat="1" applyFont="1" applyBorder="1" applyAlignment="1">
      <alignment horizontal="left"/>
    </xf>
    <xf numFmtId="49" fontId="12" fillId="0" borderId="21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/>
    </xf>
    <xf numFmtId="0" fontId="2" fillId="0" borderId="60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/>
    </xf>
    <xf numFmtId="4" fontId="11" fillId="0" borderId="15" xfId="0" applyNumberFormat="1" applyFont="1" applyBorder="1" applyAlignment="1">
      <alignment horizontal="center"/>
    </xf>
    <xf numFmtId="4" fontId="11" fillId="0" borderId="38" xfId="0" applyNumberFormat="1" applyFont="1" applyBorder="1" applyAlignment="1">
      <alignment horizontal="center"/>
    </xf>
    <xf numFmtId="4" fontId="11" fillId="0" borderId="60" xfId="0" applyNumberFormat="1" applyFont="1" applyBorder="1" applyAlignment="1">
      <alignment horizontal="center"/>
    </xf>
    <xf numFmtId="4" fontId="11" fillId="0" borderId="61" xfId="0" applyNumberFormat="1" applyFont="1" applyBorder="1" applyAlignment="1">
      <alignment horizontal="center"/>
    </xf>
    <xf numFmtId="4" fontId="11" fillId="0" borderId="45" xfId="0" applyNumberFormat="1" applyFon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4" fontId="11" fillId="0" borderId="29" xfId="0" applyNumberFormat="1" applyFont="1" applyBorder="1" applyAlignment="1">
      <alignment horizontal="center"/>
    </xf>
    <xf numFmtId="49" fontId="4" fillId="0" borderId="62" xfId="0" applyNumberFormat="1" applyFont="1" applyBorder="1" applyAlignment="1">
      <alignment horizontal="center"/>
    </xf>
    <xf numFmtId="49" fontId="4" fillId="0" borderId="60" xfId="0" applyNumberFormat="1" applyFont="1" applyBorder="1" applyAlignment="1">
      <alignment horizontal="center"/>
    </xf>
    <xf numFmtId="49" fontId="4" fillId="0" borderId="63" xfId="0" applyNumberFormat="1" applyFont="1" applyBorder="1" applyAlignment="1">
      <alignment horizontal="center"/>
    </xf>
    <xf numFmtId="4" fontId="11" fillId="0" borderId="63" xfId="0" applyNumberFormat="1" applyFont="1" applyBorder="1" applyAlignment="1">
      <alignment horizontal="center"/>
    </xf>
    <xf numFmtId="4" fontId="11" fillId="0" borderId="36" xfId="0" applyNumberFormat="1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4" fontId="11" fillId="0" borderId="47" xfId="0" applyNumberFormat="1" applyFont="1" applyBorder="1" applyAlignment="1">
      <alignment horizontal="center"/>
    </xf>
    <xf numFmtId="4" fontId="11" fillId="0" borderId="64" xfId="0" applyNumberFormat="1" applyFont="1" applyBorder="1" applyAlignment="1">
      <alignment horizontal="center"/>
    </xf>
    <xf numFmtId="4" fontId="11" fillId="0" borderId="65" xfId="0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11" fillId="0" borderId="11" xfId="0" applyNumberFormat="1" applyFont="1" applyBorder="1" applyAlignment="1">
      <alignment horizontal="center"/>
    </xf>
    <xf numFmtId="49" fontId="4" fillId="0" borderId="64" xfId="0" applyNumberFormat="1" applyFont="1" applyBorder="1" applyAlignment="1">
      <alignment horizontal="center"/>
    </xf>
    <xf numFmtId="4" fontId="11" fillId="0" borderId="66" xfId="0" applyNumberFormat="1" applyFont="1" applyBorder="1" applyAlignment="1">
      <alignment horizontal="center"/>
    </xf>
    <xf numFmtId="0" fontId="4" fillId="0" borderId="28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left" vertical="center"/>
    </xf>
    <xf numFmtId="0" fontId="4" fillId="0" borderId="60" xfId="0" applyNumberFormat="1" applyFont="1" applyBorder="1" applyAlignment="1">
      <alignment horizontal="left"/>
    </xf>
    <xf numFmtId="49" fontId="4" fillId="0" borderId="9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66" xfId="0" applyNumberFormat="1" applyFont="1" applyBorder="1" applyAlignment="1">
      <alignment horizontal="center"/>
    </xf>
    <xf numFmtId="0" fontId="4" fillId="0" borderId="28" xfId="0" applyNumberFormat="1" applyFont="1" applyBorder="1" applyAlignment="1">
      <alignment horizontal="left"/>
    </xf>
    <xf numFmtId="0" fontId="4" fillId="0" borderId="45" xfId="0" applyNumberFormat="1" applyFont="1" applyBorder="1" applyAlignment="1">
      <alignment horizontal="left" indent="1"/>
    </xf>
    <xf numFmtId="0" fontId="4" fillId="0" borderId="28" xfId="0" applyNumberFormat="1" applyFont="1" applyBorder="1" applyAlignment="1">
      <alignment horizontal="left" indent="1"/>
    </xf>
    <xf numFmtId="0" fontId="4" fillId="0" borderId="29" xfId="0" applyNumberFormat="1" applyFont="1" applyBorder="1" applyAlignment="1">
      <alignment horizontal="left" indent="1"/>
    </xf>
    <xf numFmtId="0" fontId="4" fillId="0" borderId="45" xfId="0" applyNumberFormat="1" applyFont="1" applyBorder="1" applyAlignment="1"/>
    <xf numFmtId="0" fontId="4" fillId="0" borderId="28" xfId="0" applyNumberFormat="1" applyFont="1" applyBorder="1" applyAlignment="1"/>
    <xf numFmtId="0" fontId="4" fillId="0" borderId="29" xfId="0" applyNumberFormat="1" applyFont="1" applyBorder="1" applyAlignment="1"/>
    <xf numFmtId="0" fontId="4" fillId="0" borderId="17" xfId="0" applyNumberFormat="1" applyFont="1" applyBorder="1" applyAlignment="1">
      <alignment horizontal="left" indent="1"/>
    </xf>
    <xf numFmtId="0" fontId="4" fillId="0" borderId="41" xfId="0" applyNumberFormat="1" applyFont="1" applyBorder="1" applyAlignment="1">
      <alignment horizontal="left" indent="1"/>
    </xf>
    <xf numFmtId="0" fontId="4" fillId="0" borderId="42" xfId="0" applyNumberFormat="1" applyFont="1" applyBorder="1" applyAlignment="1">
      <alignment horizontal="left" indent="1"/>
    </xf>
    <xf numFmtId="0" fontId="2" fillId="0" borderId="0" xfId="0" applyNumberFormat="1" applyFont="1" applyBorder="1" applyAlignment="1">
      <alignment horizontal="center" vertical="center"/>
    </xf>
    <xf numFmtId="0" fontId="4" fillId="0" borderId="38" xfId="0" applyNumberFormat="1" applyFont="1" applyBorder="1" applyAlignment="1">
      <alignment horizontal="left" indent="1"/>
    </xf>
    <xf numFmtId="0" fontId="4" fillId="0" borderId="60" xfId="0" applyNumberFormat="1" applyFont="1" applyBorder="1" applyAlignment="1">
      <alignment horizontal="left" inden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CU39"/>
  <sheetViews>
    <sheetView tabSelected="1" topLeftCell="E1" zoomScale="94" workbookViewId="0">
      <selection activeCell="DB8" sqref="DB8"/>
    </sheetView>
  </sheetViews>
  <sheetFormatPr defaultColWidth="1.42578125" defaultRowHeight="12.75"/>
  <cols>
    <col min="1" max="20" width="1.42578125" style="1" customWidth="1"/>
    <col min="21" max="21" width="0.140625" style="1" customWidth="1"/>
    <col min="22" max="16384" width="1.42578125" style="1"/>
  </cols>
  <sheetData>
    <row r="1" spans="1:99" s="20" customFormat="1" ht="15.75">
      <c r="A1" s="66" t="s">
        <v>20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</row>
    <row r="2" spans="1:99" s="20" customFormat="1" ht="15.75">
      <c r="A2" s="66" t="s">
        <v>93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</row>
    <row r="3" spans="1:99" s="8" customFormat="1" ht="11.25">
      <c r="CU3" s="9"/>
    </row>
    <row r="4" spans="1:99" ht="13.5" thickBot="1">
      <c r="CF4" s="68" t="s">
        <v>3</v>
      </c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</row>
    <row r="5" spans="1:99">
      <c r="CD5" s="2" t="s">
        <v>0</v>
      </c>
      <c r="CF5" s="57" t="s">
        <v>94</v>
      </c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69"/>
    </row>
    <row r="6" spans="1:99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N6" s="4"/>
      <c r="AO6" s="4"/>
      <c r="AP6" s="5" t="s">
        <v>147</v>
      </c>
      <c r="AQ6" s="60" t="s">
        <v>177</v>
      </c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4"/>
      <c r="BD6" s="4"/>
      <c r="BE6" s="5" t="s">
        <v>145</v>
      </c>
      <c r="BF6" s="67" t="s">
        <v>178</v>
      </c>
      <c r="BG6" s="67"/>
      <c r="BH6" s="6" t="s">
        <v>2</v>
      </c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CD6" s="2" t="s">
        <v>4</v>
      </c>
      <c r="CF6" s="49" t="s">
        <v>179</v>
      </c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64"/>
    </row>
    <row r="7" spans="1:99" ht="15" customHeight="1">
      <c r="A7" s="10" t="s">
        <v>95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60" t="s">
        <v>152</v>
      </c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CD7" s="2" t="s">
        <v>13</v>
      </c>
      <c r="CF7" s="61" t="s">
        <v>144</v>
      </c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3"/>
    </row>
    <row r="8" spans="1:99" ht="15" customHeight="1">
      <c r="A8" s="10" t="s">
        <v>6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11"/>
      <c r="BZ8" s="11"/>
      <c r="CA8" s="11"/>
      <c r="CB8" s="11"/>
      <c r="CC8" s="11"/>
      <c r="CD8" s="11"/>
      <c r="CE8" s="11"/>
      <c r="CF8" s="61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3"/>
    </row>
    <row r="9" spans="1:99" ht="15" customHeight="1">
      <c r="A9" s="3" t="s">
        <v>19</v>
      </c>
      <c r="CF9" s="49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64"/>
    </row>
    <row r="10" spans="1:99" ht="15" customHeight="1" thickBot="1">
      <c r="A10" s="3" t="s">
        <v>7</v>
      </c>
      <c r="CD10" s="2" t="s">
        <v>8</v>
      </c>
      <c r="CF10" s="45" t="s">
        <v>9</v>
      </c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65"/>
    </row>
    <row r="11" spans="1:99" s="8" customFormat="1" ht="11.25"/>
    <row r="12" spans="1:99" s="21" customFormat="1" ht="14.25">
      <c r="A12" s="59" t="s">
        <v>21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</row>
    <row r="13" spans="1:99" s="22" customFormat="1" ht="5.25"/>
    <row r="14" spans="1:99" s="21" customFormat="1">
      <c r="A14" s="55" t="s">
        <v>22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 t="s">
        <v>14</v>
      </c>
      <c r="W14" s="55"/>
      <c r="X14" s="55"/>
      <c r="Y14" s="55"/>
      <c r="Z14" s="55"/>
      <c r="AA14" s="55"/>
      <c r="AB14" s="55" t="s">
        <v>23</v>
      </c>
      <c r="AC14" s="55"/>
      <c r="AD14" s="55"/>
      <c r="AE14" s="55"/>
      <c r="AF14" s="55"/>
      <c r="AG14" s="55"/>
      <c r="AH14" s="55"/>
      <c r="AI14" s="55"/>
      <c r="AJ14" s="55"/>
      <c r="AK14" s="55"/>
      <c r="AL14" s="55" t="s">
        <v>25</v>
      </c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6" t="s">
        <v>31</v>
      </c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5" t="s">
        <v>42</v>
      </c>
      <c r="CM14" s="55"/>
      <c r="CN14" s="55"/>
      <c r="CO14" s="55"/>
      <c r="CP14" s="55"/>
      <c r="CQ14" s="55"/>
      <c r="CR14" s="55"/>
      <c r="CS14" s="55"/>
      <c r="CT14" s="55"/>
      <c r="CU14" s="55"/>
    </row>
    <row r="15" spans="1:99" s="21" customFormat="1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 t="s">
        <v>15</v>
      </c>
      <c r="W15" s="54"/>
      <c r="X15" s="54"/>
      <c r="Y15" s="54"/>
      <c r="Z15" s="54"/>
      <c r="AA15" s="54"/>
      <c r="AB15" s="54" t="s">
        <v>24</v>
      </c>
      <c r="AC15" s="54"/>
      <c r="AD15" s="54"/>
      <c r="AE15" s="54"/>
      <c r="AF15" s="54"/>
      <c r="AG15" s="54"/>
      <c r="AH15" s="54"/>
      <c r="AI15" s="54"/>
      <c r="AJ15" s="54"/>
      <c r="AK15" s="54"/>
      <c r="AL15" s="54" t="s">
        <v>26</v>
      </c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 t="s">
        <v>32</v>
      </c>
      <c r="AY15" s="54"/>
      <c r="AZ15" s="54"/>
      <c r="BA15" s="54"/>
      <c r="BB15" s="54"/>
      <c r="BC15" s="54"/>
      <c r="BD15" s="54"/>
      <c r="BE15" s="54"/>
      <c r="BF15" s="54"/>
      <c r="BG15" s="54"/>
      <c r="BH15" s="54" t="s">
        <v>37</v>
      </c>
      <c r="BI15" s="54"/>
      <c r="BJ15" s="54"/>
      <c r="BK15" s="54"/>
      <c r="BL15" s="54"/>
      <c r="BM15" s="54"/>
      <c r="BN15" s="54"/>
      <c r="BO15" s="54"/>
      <c r="BP15" s="54"/>
      <c r="BQ15" s="54"/>
      <c r="BR15" s="54" t="s">
        <v>40</v>
      </c>
      <c r="BS15" s="54"/>
      <c r="BT15" s="54"/>
      <c r="BU15" s="54"/>
      <c r="BV15" s="54"/>
      <c r="BW15" s="54"/>
      <c r="BX15" s="54"/>
      <c r="BY15" s="54"/>
      <c r="BZ15" s="54"/>
      <c r="CA15" s="54"/>
      <c r="CB15" s="54" t="s">
        <v>16</v>
      </c>
      <c r="CC15" s="54"/>
      <c r="CD15" s="54"/>
      <c r="CE15" s="54"/>
      <c r="CF15" s="54"/>
      <c r="CG15" s="54"/>
      <c r="CH15" s="54"/>
      <c r="CI15" s="54"/>
      <c r="CJ15" s="54"/>
      <c r="CK15" s="54"/>
      <c r="CL15" s="54" t="s">
        <v>43</v>
      </c>
      <c r="CM15" s="54"/>
      <c r="CN15" s="54"/>
      <c r="CO15" s="54"/>
      <c r="CP15" s="54"/>
      <c r="CQ15" s="54"/>
      <c r="CR15" s="54"/>
      <c r="CS15" s="54"/>
      <c r="CT15" s="54"/>
      <c r="CU15" s="54"/>
    </row>
    <row r="16" spans="1:99" s="21" customFormat="1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 t="s">
        <v>27</v>
      </c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 t="s">
        <v>33</v>
      </c>
      <c r="AY16" s="54"/>
      <c r="AZ16" s="54"/>
      <c r="BA16" s="54"/>
      <c r="BB16" s="54"/>
      <c r="BC16" s="54"/>
      <c r="BD16" s="54"/>
      <c r="BE16" s="54"/>
      <c r="BF16" s="54"/>
      <c r="BG16" s="54"/>
      <c r="BH16" s="54" t="s">
        <v>38</v>
      </c>
      <c r="BI16" s="54"/>
      <c r="BJ16" s="54"/>
      <c r="BK16" s="54"/>
      <c r="BL16" s="54"/>
      <c r="BM16" s="54"/>
      <c r="BN16" s="54"/>
      <c r="BO16" s="54"/>
      <c r="BP16" s="54"/>
      <c r="BQ16" s="54"/>
      <c r="BR16" s="54" t="s">
        <v>41</v>
      </c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</row>
    <row r="17" spans="1:99" s="21" customFormat="1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 t="s">
        <v>28</v>
      </c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 t="s">
        <v>34</v>
      </c>
      <c r="AY17" s="54"/>
      <c r="AZ17" s="54"/>
      <c r="BA17" s="54"/>
      <c r="BB17" s="54"/>
      <c r="BC17" s="54"/>
      <c r="BD17" s="54"/>
      <c r="BE17" s="54"/>
      <c r="BF17" s="54"/>
      <c r="BG17" s="54"/>
      <c r="BH17" s="54" t="s">
        <v>39</v>
      </c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</row>
    <row r="18" spans="1:99" s="21" customFormat="1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 t="s">
        <v>29</v>
      </c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 t="s">
        <v>35</v>
      </c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</row>
    <row r="19" spans="1:99" s="21" customForma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 t="s">
        <v>30</v>
      </c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 t="s">
        <v>36</v>
      </c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</row>
    <row r="20" spans="1:99" s="21" customFormat="1" ht="13.5" thickBot="1">
      <c r="A20" s="56">
        <v>1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5">
        <v>2</v>
      </c>
      <c r="W20" s="55"/>
      <c r="X20" s="55"/>
      <c r="Y20" s="55"/>
      <c r="Z20" s="55"/>
      <c r="AA20" s="55"/>
      <c r="AB20" s="55">
        <v>3</v>
      </c>
      <c r="AC20" s="55"/>
      <c r="AD20" s="55"/>
      <c r="AE20" s="55"/>
      <c r="AF20" s="55"/>
      <c r="AG20" s="55"/>
      <c r="AH20" s="55"/>
      <c r="AI20" s="55"/>
      <c r="AJ20" s="55"/>
      <c r="AK20" s="55"/>
      <c r="AL20" s="55">
        <v>4</v>
      </c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>
        <v>5</v>
      </c>
      <c r="AY20" s="55"/>
      <c r="AZ20" s="55"/>
      <c r="BA20" s="55"/>
      <c r="BB20" s="55"/>
      <c r="BC20" s="55"/>
      <c r="BD20" s="55"/>
      <c r="BE20" s="55"/>
      <c r="BF20" s="55"/>
      <c r="BG20" s="55"/>
      <c r="BH20" s="55">
        <v>6</v>
      </c>
      <c r="BI20" s="55"/>
      <c r="BJ20" s="55"/>
      <c r="BK20" s="55"/>
      <c r="BL20" s="55"/>
      <c r="BM20" s="55"/>
      <c r="BN20" s="55"/>
      <c r="BO20" s="55"/>
      <c r="BP20" s="55"/>
      <c r="BQ20" s="55"/>
      <c r="BR20" s="55">
        <v>7</v>
      </c>
      <c r="BS20" s="55"/>
      <c r="BT20" s="55"/>
      <c r="BU20" s="55"/>
      <c r="BV20" s="55"/>
      <c r="BW20" s="55"/>
      <c r="BX20" s="55"/>
      <c r="BY20" s="55"/>
      <c r="BZ20" s="55"/>
      <c r="CA20" s="55"/>
      <c r="CB20" s="55">
        <v>8</v>
      </c>
      <c r="CC20" s="55"/>
      <c r="CD20" s="55"/>
      <c r="CE20" s="55"/>
      <c r="CF20" s="55"/>
      <c r="CG20" s="55"/>
      <c r="CH20" s="55"/>
      <c r="CI20" s="55"/>
      <c r="CJ20" s="55"/>
      <c r="CK20" s="55"/>
      <c r="CL20" s="55">
        <v>9</v>
      </c>
      <c r="CM20" s="55"/>
      <c r="CN20" s="55"/>
      <c r="CO20" s="55"/>
      <c r="CP20" s="55"/>
      <c r="CQ20" s="55"/>
      <c r="CR20" s="55"/>
      <c r="CS20" s="55"/>
      <c r="CT20" s="55"/>
      <c r="CU20" s="55"/>
    </row>
    <row r="21" spans="1:99" ht="15" customHeight="1">
      <c r="A21" s="43" t="s">
        <v>44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4"/>
      <c r="V21" s="57" t="s">
        <v>17</v>
      </c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3"/>
    </row>
    <row r="22" spans="1:99" ht="15" customHeight="1">
      <c r="A22" s="43" t="s">
        <v>18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  <c r="V22" s="49" t="s">
        <v>45</v>
      </c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8"/>
    </row>
    <row r="23" spans="1:99" ht="1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4"/>
      <c r="V23" s="49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8"/>
    </row>
    <row r="24" spans="1:99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4"/>
      <c r="V24" s="49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8"/>
    </row>
    <row r="25" spans="1:99" ht="15" customHeight="1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4"/>
      <c r="V25" s="49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8"/>
    </row>
    <row r="26" spans="1:99" ht="15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4"/>
      <c r="V26" s="49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8"/>
    </row>
    <row r="27" spans="1:99" ht="1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4"/>
      <c r="V27" s="49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8"/>
    </row>
    <row r="28" spans="1:99" ht="1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4"/>
      <c r="V28" s="49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8"/>
    </row>
    <row r="29" spans="1:99" ht="1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4"/>
      <c r="V29" s="49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8"/>
    </row>
    <row r="30" spans="1:99" ht="15" customHeigh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4"/>
      <c r="V30" s="49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8"/>
    </row>
    <row r="31" spans="1:99" ht="15" customHeight="1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4"/>
      <c r="V31" s="49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8"/>
    </row>
    <row r="32" spans="1:99" ht="15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4"/>
      <c r="V32" s="49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8"/>
    </row>
    <row r="33" spans="1:99" ht="15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4"/>
      <c r="V33" s="49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8"/>
    </row>
    <row r="34" spans="1:99" ht="15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4"/>
      <c r="V34" s="49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8"/>
    </row>
    <row r="35" spans="1:99" ht="15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4"/>
      <c r="V35" s="49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8"/>
    </row>
    <row r="36" spans="1:99" ht="1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4"/>
      <c r="V36" s="49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8"/>
    </row>
    <row r="37" spans="1:99" ht="15" customHeight="1" thickBo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4"/>
      <c r="V37" s="45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2"/>
    </row>
    <row r="38" spans="1:99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</row>
    <row r="39" spans="1:9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</row>
  </sheetData>
  <mergeCells count="227">
    <mergeCell ref="A1:CU1"/>
    <mergeCell ref="AQ6:BB6"/>
    <mergeCell ref="BF6:BG6"/>
    <mergeCell ref="CF4:CU4"/>
    <mergeCell ref="CF5:CU5"/>
    <mergeCell ref="CF6:CU6"/>
    <mergeCell ref="CF7:CU7"/>
    <mergeCell ref="A2:CU2"/>
    <mergeCell ref="AL7:BX7"/>
    <mergeCell ref="A14:U14"/>
    <mergeCell ref="A12:CU12"/>
    <mergeCell ref="CL14:CU14"/>
    <mergeCell ref="O8:BX8"/>
    <mergeCell ref="CF8:CU8"/>
    <mergeCell ref="CF9:CU9"/>
    <mergeCell ref="CF10:CU10"/>
    <mergeCell ref="A15:U15"/>
    <mergeCell ref="V15:AA15"/>
    <mergeCell ref="AB15:AK15"/>
    <mergeCell ref="CL15:CU15"/>
    <mergeCell ref="AX14:CK14"/>
    <mergeCell ref="AL14:AW14"/>
    <mergeCell ref="AB14:AK14"/>
    <mergeCell ref="V14:AA14"/>
    <mergeCell ref="V21:AA21"/>
    <mergeCell ref="AB21:AK21"/>
    <mergeCell ref="AL21:AW21"/>
    <mergeCell ref="AL15:AW15"/>
    <mergeCell ref="AX15:BG15"/>
    <mergeCell ref="BH15:BQ15"/>
    <mergeCell ref="BR15:CA15"/>
    <mergeCell ref="CB15:CK15"/>
    <mergeCell ref="AX18:BG18"/>
    <mergeCell ref="BH18:BQ18"/>
    <mergeCell ref="BR18:CA18"/>
    <mergeCell ref="AX16:BG16"/>
    <mergeCell ref="BH16:BQ16"/>
    <mergeCell ref="BR16:CA16"/>
    <mergeCell ref="CL20:CU20"/>
    <mergeCell ref="A20:U20"/>
    <mergeCell ref="V20:AA20"/>
    <mergeCell ref="AB20:AK20"/>
    <mergeCell ref="AL20:AW20"/>
    <mergeCell ref="AX20:BG20"/>
    <mergeCell ref="BH20:BQ20"/>
    <mergeCell ref="BR20:CA20"/>
    <mergeCell ref="CB20:CK20"/>
    <mergeCell ref="CL17:CU17"/>
    <mergeCell ref="A18:U18"/>
    <mergeCell ref="V18:AA18"/>
    <mergeCell ref="AB18:AK18"/>
    <mergeCell ref="AL18:AW18"/>
    <mergeCell ref="CB18:CK18"/>
    <mergeCell ref="CL18:CU18"/>
    <mergeCell ref="CB16:CK16"/>
    <mergeCell ref="CL16:CU16"/>
    <mergeCell ref="BR17:CA17"/>
    <mergeCell ref="CB17:CK17"/>
    <mergeCell ref="A17:U17"/>
    <mergeCell ref="V17:AA17"/>
    <mergeCell ref="AB17:AK17"/>
    <mergeCell ref="AL17:AW17"/>
    <mergeCell ref="AX17:BG17"/>
    <mergeCell ref="BH17:BQ17"/>
    <mergeCell ref="AL16:AW16"/>
    <mergeCell ref="A16:U16"/>
    <mergeCell ref="V16:AA16"/>
    <mergeCell ref="AB16:AK16"/>
    <mergeCell ref="CL19:CU19"/>
    <mergeCell ref="A22:U22"/>
    <mergeCell ref="V22:AA22"/>
    <mergeCell ref="AB22:AK22"/>
    <mergeCell ref="AL22:AW22"/>
    <mergeCell ref="CB22:CK22"/>
    <mergeCell ref="CL22:CU22"/>
    <mergeCell ref="AX19:BG19"/>
    <mergeCell ref="BH19:BQ19"/>
    <mergeCell ref="BR19:CA19"/>
    <mergeCell ref="CB19:CK19"/>
    <mergeCell ref="A19:U19"/>
    <mergeCell ref="V19:AA19"/>
    <mergeCell ref="AB19:AK19"/>
    <mergeCell ref="AL19:AW19"/>
    <mergeCell ref="CL21:CU21"/>
    <mergeCell ref="AX22:BG22"/>
    <mergeCell ref="BH22:BQ22"/>
    <mergeCell ref="BR22:CA22"/>
    <mergeCell ref="BH21:BQ21"/>
    <mergeCell ref="BR21:CA21"/>
    <mergeCell ref="AX21:BG21"/>
    <mergeCell ref="CB21:CK21"/>
    <mergeCell ref="A21:U21"/>
    <mergeCell ref="CL23:CU23"/>
    <mergeCell ref="A24:U24"/>
    <mergeCell ref="V24:AA24"/>
    <mergeCell ref="AB24:AK24"/>
    <mergeCell ref="AL24:AW24"/>
    <mergeCell ref="AX24:BG24"/>
    <mergeCell ref="BH24:BQ24"/>
    <mergeCell ref="BR24:CA24"/>
    <mergeCell ref="CB24:CK24"/>
    <mergeCell ref="CL24:CU24"/>
    <mergeCell ref="AX23:BG23"/>
    <mergeCell ref="BH23:BQ23"/>
    <mergeCell ref="BR23:CA23"/>
    <mergeCell ref="CB23:CK23"/>
    <mergeCell ref="A23:U23"/>
    <mergeCell ref="V23:AA23"/>
    <mergeCell ref="AB23:AK23"/>
    <mergeCell ref="AL23:AW23"/>
    <mergeCell ref="CL25:CU25"/>
    <mergeCell ref="A26:U26"/>
    <mergeCell ref="V26:AA26"/>
    <mergeCell ref="AB26:AK26"/>
    <mergeCell ref="AL26:AW26"/>
    <mergeCell ref="AX26:BG26"/>
    <mergeCell ref="BH26:BQ26"/>
    <mergeCell ref="BR26:CA26"/>
    <mergeCell ref="CB26:CK26"/>
    <mergeCell ref="CL26:CU26"/>
    <mergeCell ref="AX25:BG25"/>
    <mergeCell ref="BH25:BQ25"/>
    <mergeCell ref="BR25:CA25"/>
    <mergeCell ref="CB25:CK25"/>
    <mergeCell ref="A25:U25"/>
    <mergeCell ref="V25:AA25"/>
    <mergeCell ref="AB25:AK25"/>
    <mergeCell ref="AL25:AW25"/>
    <mergeCell ref="CL27:CU27"/>
    <mergeCell ref="A28:U28"/>
    <mergeCell ref="V28:AA28"/>
    <mergeCell ref="AB28:AK28"/>
    <mergeCell ref="AL28:AW28"/>
    <mergeCell ref="AX28:BG28"/>
    <mergeCell ref="BH28:BQ28"/>
    <mergeCell ref="BR28:CA28"/>
    <mergeCell ref="CB28:CK28"/>
    <mergeCell ref="CL28:CU28"/>
    <mergeCell ref="AX27:BG27"/>
    <mergeCell ref="BH27:BQ27"/>
    <mergeCell ref="BR27:CA27"/>
    <mergeCell ref="CB27:CK27"/>
    <mergeCell ref="A27:U27"/>
    <mergeCell ref="V27:AA27"/>
    <mergeCell ref="AB27:AK27"/>
    <mergeCell ref="AL27:AW27"/>
    <mergeCell ref="CL29:CU29"/>
    <mergeCell ref="A30:U30"/>
    <mergeCell ref="V30:AA30"/>
    <mergeCell ref="AB30:AK30"/>
    <mergeCell ref="AL30:AW30"/>
    <mergeCell ref="AX30:BG30"/>
    <mergeCell ref="BH30:BQ30"/>
    <mergeCell ref="BR30:CA30"/>
    <mergeCell ref="CB30:CK30"/>
    <mergeCell ref="CL30:CU30"/>
    <mergeCell ref="AX29:BG29"/>
    <mergeCell ref="BH29:BQ29"/>
    <mergeCell ref="BR29:CA29"/>
    <mergeCell ref="CB29:CK29"/>
    <mergeCell ref="A29:U29"/>
    <mergeCell ref="V29:AA29"/>
    <mergeCell ref="AB29:AK29"/>
    <mergeCell ref="AL29:AW29"/>
    <mergeCell ref="CL31:CU31"/>
    <mergeCell ref="A32:U32"/>
    <mergeCell ref="V32:AA32"/>
    <mergeCell ref="AB32:AK32"/>
    <mergeCell ref="AL32:AW32"/>
    <mergeCell ref="AX32:BG32"/>
    <mergeCell ref="BH32:BQ32"/>
    <mergeCell ref="BR32:CA32"/>
    <mergeCell ref="CB32:CK32"/>
    <mergeCell ref="CL32:CU32"/>
    <mergeCell ref="AX31:BG31"/>
    <mergeCell ref="BH31:BQ31"/>
    <mergeCell ref="BR31:CA31"/>
    <mergeCell ref="CB31:CK31"/>
    <mergeCell ref="A31:U31"/>
    <mergeCell ref="V31:AA31"/>
    <mergeCell ref="AB31:AK31"/>
    <mergeCell ref="AL31:AW31"/>
    <mergeCell ref="CL33:CU33"/>
    <mergeCell ref="A34:U34"/>
    <mergeCell ref="V34:AA34"/>
    <mergeCell ref="AB34:AK34"/>
    <mergeCell ref="AL34:AW34"/>
    <mergeCell ref="AX34:BG34"/>
    <mergeCell ref="BH34:BQ34"/>
    <mergeCell ref="BR34:CA34"/>
    <mergeCell ref="CB34:CK34"/>
    <mergeCell ref="CL34:CU34"/>
    <mergeCell ref="AX33:BG33"/>
    <mergeCell ref="BH33:BQ33"/>
    <mergeCell ref="BR33:CA33"/>
    <mergeCell ref="CB33:CK33"/>
    <mergeCell ref="A33:U33"/>
    <mergeCell ref="V33:AA33"/>
    <mergeCell ref="AB33:AK33"/>
    <mergeCell ref="AL33:AW33"/>
    <mergeCell ref="CL35:CU35"/>
    <mergeCell ref="A36:U36"/>
    <mergeCell ref="V36:AA36"/>
    <mergeCell ref="AB36:AK36"/>
    <mergeCell ref="AL36:AW36"/>
    <mergeCell ref="AX36:BG36"/>
    <mergeCell ref="BH36:BQ36"/>
    <mergeCell ref="BR36:CA36"/>
    <mergeCell ref="CB36:CK36"/>
    <mergeCell ref="CL36:CU36"/>
    <mergeCell ref="AX35:BG35"/>
    <mergeCell ref="BH35:BQ35"/>
    <mergeCell ref="BR35:CA35"/>
    <mergeCell ref="CB35:CK35"/>
    <mergeCell ref="A35:U35"/>
    <mergeCell ref="V35:AA35"/>
    <mergeCell ref="AB35:AK35"/>
    <mergeCell ref="AL35:AW35"/>
    <mergeCell ref="CL37:CU37"/>
    <mergeCell ref="AX37:BG37"/>
    <mergeCell ref="BH37:BQ37"/>
    <mergeCell ref="BR37:CA37"/>
    <mergeCell ref="CB37:CK37"/>
    <mergeCell ref="A37:U37"/>
    <mergeCell ref="V37:AA37"/>
    <mergeCell ref="AB37:AK37"/>
    <mergeCell ref="AL37:AW37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CV137"/>
  <sheetViews>
    <sheetView zoomScaleNormal="100" workbookViewId="0">
      <selection activeCell="CN108" sqref="CN108:CU108"/>
    </sheetView>
  </sheetViews>
  <sheetFormatPr defaultColWidth="1.42578125" defaultRowHeight="12.75"/>
  <cols>
    <col min="1" max="42" width="1.42578125" style="1" customWidth="1"/>
    <col min="43" max="43" width="4.28515625" style="1" customWidth="1"/>
    <col min="44" max="44" width="1.7109375" style="1" customWidth="1"/>
    <col min="45" max="50" width="1.42578125" style="1" customWidth="1"/>
    <col min="51" max="51" width="3.7109375" style="1" customWidth="1"/>
    <col min="52" max="58" width="1.42578125" style="1" customWidth="1"/>
    <col min="59" max="59" width="5" style="1" customWidth="1"/>
    <col min="60" max="82" width="1.42578125" style="1" customWidth="1"/>
    <col min="83" max="83" width="2.28515625" style="1" customWidth="1"/>
    <col min="84" max="90" width="1.42578125" style="1" customWidth="1"/>
    <col min="91" max="91" width="5.140625" style="1" customWidth="1"/>
    <col min="92" max="98" width="1.42578125" style="1" customWidth="1"/>
    <col min="99" max="99" width="6.5703125" style="1" customWidth="1"/>
    <col min="100" max="16384" width="1.42578125" style="1"/>
  </cols>
  <sheetData>
    <row r="1" spans="1:99" s="28" customFormat="1" ht="11.25">
      <c r="CU1" s="29" t="s">
        <v>96</v>
      </c>
    </row>
    <row r="2" spans="1:99" s="21" customFormat="1" ht="14.25">
      <c r="A2" s="59" t="s">
        <v>46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</row>
    <row r="3" spans="1:99" s="22" customFormat="1" ht="5.25"/>
    <row r="4" spans="1:99" s="21" customFormat="1">
      <c r="A4" s="55" t="s">
        <v>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 t="s">
        <v>14</v>
      </c>
      <c r="U4" s="55"/>
      <c r="V4" s="55"/>
      <c r="W4" s="55"/>
      <c r="X4" s="55"/>
      <c r="Y4" s="55"/>
      <c r="Z4" s="55" t="s">
        <v>47</v>
      </c>
      <c r="AA4" s="55"/>
      <c r="AB4" s="55"/>
      <c r="AC4" s="55"/>
      <c r="AD4" s="55"/>
      <c r="AE4" s="55"/>
      <c r="AF4" s="55"/>
      <c r="AG4" s="55"/>
      <c r="AH4" s="55" t="s">
        <v>51</v>
      </c>
      <c r="AI4" s="55"/>
      <c r="AJ4" s="55"/>
      <c r="AK4" s="55"/>
      <c r="AL4" s="55"/>
      <c r="AM4" s="55"/>
      <c r="AN4" s="55"/>
      <c r="AO4" s="55"/>
      <c r="AP4" s="55"/>
      <c r="AQ4" s="55"/>
      <c r="AR4" s="55" t="s">
        <v>54</v>
      </c>
      <c r="AS4" s="55"/>
      <c r="AT4" s="55"/>
      <c r="AU4" s="55"/>
      <c r="AV4" s="55"/>
      <c r="AW4" s="55"/>
      <c r="AX4" s="55"/>
      <c r="AY4" s="55"/>
      <c r="AZ4" s="55" t="s">
        <v>31</v>
      </c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 t="s">
        <v>42</v>
      </c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</row>
    <row r="5" spans="1:99" s="21" customForma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 t="s">
        <v>15</v>
      </c>
      <c r="U5" s="54"/>
      <c r="V5" s="54"/>
      <c r="W5" s="54"/>
      <c r="X5" s="54"/>
      <c r="Y5" s="54"/>
      <c r="Z5" s="54" t="s">
        <v>48</v>
      </c>
      <c r="AA5" s="54"/>
      <c r="AB5" s="54"/>
      <c r="AC5" s="54"/>
      <c r="AD5" s="54"/>
      <c r="AE5" s="54"/>
      <c r="AF5" s="54"/>
      <c r="AG5" s="54"/>
      <c r="AH5" s="54" t="s">
        <v>67</v>
      </c>
      <c r="AI5" s="54"/>
      <c r="AJ5" s="54"/>
      <c r="AK5" s="54"/>
      <c r="AL5" s="54"/>
      <c r="AM5" s="54"/>
      <c r="AN5" s="54"/>
      <c r="AO5" s="54"/>
      <c r="AP5" s="54"/>
      <c r="AQ5" s="54"/>
      <c r="AR5" s="54" t="s">
        <v>55</v>
      </c>
      <c r="AS5" s="54"/>
      <c r="AT5" s="54"/>
      <c r="AU5" s="54"/>
      <c r="AV5" s="54"/>
      <c r="AW5" s="54"/>
      <c r="AX5" s="54"/>
      <c r="AY5" s="54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 t="s">
        <v>43</v>
      </c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</row>
    <row r="6" spans="1:99" s="21" customForma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 t="s">
        <v>49</v>
      </c>
      <c r="AA6" s="54"/>
      <c r="AB6" s="54"/>
      <c r="AC6" s="54"/>
      <c r="AD6" s="54"/>
      <c r="AE6" s="54"/>
      <c r="AF6" s="54"/>
      <c r="AG6" s="54"/>
      <c r="AH6" s="54" t="s">
        <v>68</v>
      </c>
      <c r="AI6" s="54"/>
      <c r="AJ6" s="54"/>
      <c r="AK6" s="54"/>
      <c r="AL6" s="54"/>
      <c r="AM6" s="54"/>
      <c r="AN6" s="54"/>
      <c r="AO6" s="54"/>
      <c r="AP6" s="54"/>
      <c r="AQ6" s="54"/>
      <c r="AR6" s="54" t="s">
        <v>56</v>
      </c>
      <c r="AS6" s="54"/>
      <c r="AT6" s="54"/>
      <c r="AU6" s="54"/>
      <c r="AV6" s="54"/>
      <c r="AW6" s="54"/>
      <c r="AX6" s="54"/>
      <c r="AY6" s="54"/>
      <c r="AZ6" s="54" t="s">
        <v>57</v>
      </c>
      <c r="BA6" s="54"/>
      <c r="BB6" s="54"/>
      <c r="BC6" s="54"/>
      <c r="BD6" s="54"/>
      <c r="BE6" s="54"/>
      <c r="BF6" s="54"/>
      <c r="BG6" s="54"/>
      <c r="BH6" s="54" t="s">
        <v>37</v>
      </c>
      <c r="BI6" s="54"/>
      <c r="BJ6" s="54"/>
      <c r="BK6" s="54"/>
      <c r="BL6" s="54"/>
      <c r="BM6" s="54"/>
      <c r="BN6" s="54"/>
      <c r="BO6" s="54"/>
      <c r="BP6" s="54" t="s">
        <v>40</v>
      </c>
      <c r="BQ6" s="54"/>
      <c r="BR6" s="54"/>
      <c r="BS6" s="54"/>
      <c r="BT6" s="54"/>
      <c r="BU6" s="54"/>
      <c r="BV6" s="54"/>
      <c r="BW6" s="54"/>
      <c r="BX6" s="54" t="s">
        <v>16</v>
      </c>
      <c r="BY6" s="54"/>
      <c r="BZ6" s="54"/>
      <c r="CA6" s="54"/>
      <c r="CB6" s="54"/>
      <c r="CC6" s="54"/>
      <c r="CD6" s="54"/>
      <c r="CE6" s="54"/>
      <c r="CF6" s="54" t="s">
        <v>62</v>
      </c>
      <c r="CG6" s="54"/>
      <c r="CH6" s="54"/>
      <c r="CI6" s="54"/>
      <c r="CJ6" s="54"/>
      <c r="CK6" s="54"/>
      <c r="CL6" s="54"/>
      <c r="CM6" s="54"/>
      <c r="CN6" s="54" t="s">
        <v>64</v>
      </c>
      <c r="CO6" s="54"/>
      <c r="CP6" s="54"/>
      <c r="CQ6" s="54"/>
      <c r="CR6" s="54"/>
      <c r="CS6" s="54"/>
      <c r="CT6" s="54"/>
      <c r="CU6" s="54"/>
    </row>
    <row r="7" spans="1:99" s="21" customForma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 t="s">
        <v>50</v>
      </c>
      <c r="AA7" s="54"/>
      <c r="AB7" s="54"/>
      <c r="AC7" s="54"/>
      <c r="AD7" s="54"/>
      <c r="AE7" s="54"/>
      <c r="AF7" s="54"/>
      <c r="AG7" s="54"/>
      <c r="AH7" s="54" t="s">
        <v>102</v>
      </c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 t="s">
        <v>58</v>
      </c>
      <c r="BA7" s="54"/>
      <c r="BB7" s="54"/>
      <c r="BC7" s="54"/>
      <c r="BD7" s="54"/>
      <c r="BE7" s="54"/>
      <c r="BF7" s="54"/>
      <c r="BG7" s="54"/>
      <c r="BH7" s="54" t="s">
        <v>38</v>
      </c>
      <c r="BI7" s="54"/>
      <c r="BJ7" s="54"/>
      <c r="BK7" s="54"/>
      <c r="BL7" s="54"/>
      <c r="BM7" s="54"/>
      <c r="BN7" s="54"/>
      <c r="BO7" s="54"/>
      <c r="BP7" s="54" t="s">
        <v>41</v>
      </c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 t="s">
        <v>63</v>
      </c>
      <c r="CG7" s="54"/>
      <c r="CH7" s="54"/>
      <c r="CI7" s="54"/>
      <c r="CJ7" s="54"/>
      <c r="CK7" s="54"/>
      <c r="CL7" s="54"/>
      <c r="CM7" s="54"/>
      <c r="CN7" s="54" t="s">
        <v>55</v>
      </c>
      <c r="CO7" s="54"/>
      <c r="CP7" s="54"/>
      <c r="CQ7" s="54"/>
      <c r="CR7" s="54"/>
      <c r="CS7" s="54"/>
      <c r="CT7" s="54"/>
      <c r="CU7" s="54"/>
    </row>
    <row r="8" spans="1:99" s="21" customForma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 t="s">
        <v>28</v>
      </c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 t="s">
        <v>65</v>
      </c>
      <c r="BA8" s="54"/>
      <c r="BB8" s="54"/>
      <c r="BC8" s="54"/>
      <c r="BD8" s="54"/>
      <c r="BE8" s="54"/>
      <c r="BF8" s="54"/>
      <c r="BG8" s="54"/>
      <c r="BH8" s="54" t="s">
        <v>39</v>
      </c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 t="s">
        <v>56</v>
      </c>
      <c r="CO8" s="54"/>
      <c r="CP8" s="54"/>
      <c r="CQ8" s="54"/>
      <c r="CR8" s="54"/>
      <c r="CS8" s="54"/>
      <c r="CT8" s="54"/>
      <c r="CU8" s="54"/>
    </row>
    <row r="9" spans="1:99" s="21" customForma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 t="s">
        <v>69</v>
      </c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 t="s">
        <v>66</v>
      </c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</row>
    <row r="10" spans="1:99" s="21" customForma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 t="s">
        <v>52</v>
      </c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 t="s">
        <v>59</v>
      </c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</row>
    <row r="11" spans="1:99" s="21" customForma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 t="s">
        <v>53</v>
      </c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 t="s">
        <v>60</v>
      </c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</row>
    <row r="12" spans="1:99" s="21" customFormat="1">
      <c r="A12" s="51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 t="s">
        <v>61</v>
      </c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</row>
    <row r="13" spans="1:99" s="21" customFormat="1" ht="13.5" thickBot="1">
      <c r="A13" s="55">
        <v>1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>
        <v>2</v>
      </c>
      <c r="U13" s="55"/>
      <c r="V13" s="55"/>
      <c r="W13" s="55"/>
      <c r="X13" s="55"/>
      <c r="Y13" s="55"/>
      <c r="Z13" s="55">
        <v>3</v>
      </c>
      <c r="AA13" s="55"/>
      <c r="AB13" s="55"/>
      <c r="AC13" s="55"/>
      <c r="AD13" s="55"/>
      <c r="AE13" s="55"/>
      <c r="AF13" s="55"/>
      <c r="AG13" s="55"/>
      <c r="AH13" s="55">
        <v>4</v>
      </c>
      <c r="AI13" s="55"/>
      <c r="AJ13" s="55"/>
      <c r="AK13" s="55"/>
      <c r="AL13" s="55"/>
      <c r="AM13" s="55"/>
      <c r="AN13" s="55"/>
      <c r="AO13" s="55"/>
      <c r="AP13" s="55"/>
      <c r="AQ13" s="55"/>
      <c r="AR13" s="55">
        <v>5</v>
      </c>
      <c r="AS13" s="55"/>
      <c r="AT13" s="55"/>
      <c r="AU13" s="55"/>
      <c r="AV13" s="55"/>
      <c r="AW13" s="55"/>
      <c r="AX13" s="55"/>
      <c r="AY13" s="55"/>
      <c r="AZ13" s="55">
        <v>6</v>
      </c>
      <c r="BA13" s="55"/>
      <c r="BB13" s="55"/>
      <c r="BC13" s="55"/>
      <c r="BD13" s="55"/>
      <c r="BE13" s="55"/>
      <c r="BF13" s="55"/>
      <c r="BG13" s="55"/>
      <c r="BH13" s="55">
        <v>7</v>
      </c>
      <c r="BI13" s="55"/>
      <c r="BJ13" s="55"/>
      <c r="BK13" s="55"/>
      <c r="BL13" s="55"/>
      <c r="BM13" s="55"/>
      <c r="BN13" s="55"/>
      <c r="BO13" s="55"/>
      <c r="BP13" s="55">
        <v>8</v>
      </c>
      <c r="BQ13" s="55"/>
      <c r="BR13" s="55"/>
      <c r="BS13" s="55"/>
      <c r="BT13" s="55"/>
      <c r="BU13" s="55"/>
      <c r="BV13" s="55"/>
      <c r="BW13" s="55"/>
      <c r="BX13" s="55">
        <v>9</v>
      </c>
      <c r="BY13" s="55"/>
      <c r="BZ13" s="55"/>
      <c r="CA13" s="55"/>
      <c r="CB13" s="55"/>
      <c r="CC13" s="55"/>
      <c r="CD13" s="55"/>
      <c r="CE13" s="55"/>
      <c r="CF13" s="55">
        <v>10</v>
      </c>
      <c r="CG13" s="55"/>
      <c r="CH13" s="55"/>
      <c r="CI13" s="55"/>
      <c r="CJ13" s="55"/>
      <c r="CK13" s="55"/>
      <c r="CL13" s="55"/>
      <c r="CM13" s="55"/>
      <c r="CN13" s="55">
        <v>11</v>
      </c>
      <c r="CO13" s="55"/>
      <c r="CP13" s="55"/>
      <c r="CQ13" s="55"/>
      <c r="CR13" s="55"/>
      <c r="CS13" s="55"/>
      <c r="CT13" s="55"/>
      <c r="CU13" s="55"/>
    </row>
    <row r="14" spans="1:99" ht="15" customHeight="1" thickBot="1">
      <c r="A14" s="190" t="s">
        <v>70</v>
      </c>
      <c r="B14" s="191"/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2"/>
      <c r="T14" s="193"/>
      <c r="U14" s="194"/>
      <c r="V14" s="194"/>
      <c r="W14" s="194"/>
      <c r="X14" s="194"/>
      <c r="Y14" s="194"/>
      <c r="Z14" s="195"/>
      <c r="AA14" s="195"/>
      <c r="AB14" s="195"/>
      <c r="AC14" s="195"/>
      <c r="AD14" s="195"/>
      <c r="AE14" s="195"/>
      <c r="AF14" s="195"/>
      <c r="AG14" s="19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85"/>
      <c r="BY14" s="185"/>
      <c r="BZ14" s="185"/>
      <c r="CA14" s="185"/>
      <c r="CB14" s="185"/>
      <c r="CC14" s="185"/>
      <c r="CD14" s="185"/>
      <c r="CE14" s="185"/>
      <c r="CF14" s="185"/>
      <c r="CG14" s="185"/>
      <c r="CH14" s="185"/>
      <c r="CI14" s="185"/>
      <c r="CJ14" s="185"/>
      <c r="CK14" s="185"/>
      <c r="CL14" s="185"/>
      <c r="CM14" s="185"/>
      <c r="CN14" s="185"/>
      <c r="CO14" s="185"/>
      <c r="CP14" s="185"/>
      <c r="CQ14" s="185"/>
      <c r="CR14" s="185"/>
      <c r="CS14" s="185"/>
      <c r="CT14" s="185"/>
      <c r="CU14" s="186"/>
    </row>
    <row r="15" spans="1:99" ht="15" customHeight="1" thickBot="1">
      <c r="A15" s="86" t="s">
        <v>146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105"/>
      <c r="T15" s="147"/>
      <c r="U15" s="148"/>
      <c r="V15" s="148"/>
      <c r="W15" s="148"/>
      <c r="X15" s="148"/>
      <c r="Y15" s="148"/>
      <c r="Z15" s="149" t="s">
        <v>139</v>
      </c>
      <c r="AA15" s="149"/>
      <c r="AB15" s="149"/>
      <c r="AC15" s="149"/>
      <c r="AD15" s="149"/>
      <c r="AE15" s="149"/>
      <c r="AF15" s="149"/>
      <c r="AG15" s="149"/>
      <c r="AH15" s="150">
        <f>AH16+AH29</f>
        <v>9392610</v>
      </c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>
        <f>AZ16+AZ29</f>
        <v>8851904</v>
      </c>
      <c r="BA15" s="150"/>
      <c r="BB15" s="150"/>
      <c r="BC15" s="150"/>
      <c r="BD15" s="150"/>
      <c r="BE15" s="150"/>
      <c r="BF15" s="150"/>
      <c r="BG15" s="150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0">
        <f>SUM(AZ15)</f>
        <v>8851904</v>
      </c>
      <c r="BY15" s="150"/>
      <c r="BZ15" s="150"/>
      <c r="CA15" s="150"/>
      <c r="CB15" s="150"/>
      <c r="CC15" s="150"/>
      <c r="CD15" s="150"/>
      <c r="CE15" s="150"/>
      <c r="CF15" s="150">
        <f>SUM(AH15-BX15)</f>
        <v>540706</v>
      </c>
      <c r="CG15" s="150"/>
      <c r="CH15" s="150"/>
      <c r="CI15" s="150"/>
      <c r="CJ15" s="150"/>
      <c r="CK15" s="150"/>
      <c r="CL15" s="150"/>
      <c r="CM15" s="150"/>
      <c r="CN15" s="150"/>
      <c r="CO15" s="150"/>
      <c r="CP15" s="150"/>
      <c r="CQ15" s="150"/>
      <c r="CR15" s="150"/>
      <c r="CS15" s="150"/>
      <c r="CT15" s="150"/>
      <c r="CU15" s="151"/>
    </row>
    <row r="16" spans="1:99" ht="15" customHeight="1">
      <c r="A16" s="187" t="s">
        <v>18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9"/>
      <c r="T16" s="57"/>
      <c r="U16" s="58"/>
      <c r="V16" s="58"/>
      <c r="W16" s="58"/>
      <c r="X16" s="58"/>
      <c r="Y16" s="58"/>
      <c r="Z16" s="139" t="s">
        <v>5</v>
      </c>
      <c r="AA16" s="139"/>
      <c r="AB16" s="139"/>
      <c r="AC16" s="139"/>
      <c r="AD16" s="139"/>
      <c r="AE16" s="139"/>
      <c r="AF16" s="139"/>
      <c r="AG16" s="139"/>
      <c r="AH16" s="140">
        <f>AH17+AH22+AH27</f>
        <v>8611344</v>
      </c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140"/>
      <c r="AU16" s="140"/>
      <c r="AV16" s="140"/>
      <c r="AW16" s="140"/>
      <c r="AX16" s="140"/>
      <c r="AY16" s="140"/>
      <c r="AZ16" s="140">
        <f>AZ17+AZ22+AZ27</f>
        <v>8322990</v>
      </c>
      <c r="BA16" s="140"/>
      <c r="BB16" s="140"/>
      <c r="BC16" s="140"/>
      <c r="BD16" s="140"/>
      <c r="BE16" s="140"/>
      <c r="BF16" s="140"/>
      <c r="BG16" s="140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40">
        <f>SUM(AZ16)</f>
        <v>8322990</v>
      </c>
      <c r="BY16" s="140"/>
      <c r="BZ16" s="140"/>
      <c r="CA16" s="140"/>
      <c r="CB16" s="140"/>
      <c r="CC16" s="140"/>
      <c r="CD16" s="140"/>
      <c r="CE16" s="140"/>
      <c r="CF16" s="140">
        <f>SUM(AH16-BX16)</f>
        <v>288354</v>
      </c>
      <c r="CG16" s="140"/>
      <c r="CH16" s="140"/>
      <c r="CI16" s="140"/>
      <c r="CJ16" s="140"/>
      <c r="CK16" s="140"/>
      <c r="CL16" s="140"/>
      <c r="CM16" s="140"/>
      <c r="CN16" s="140"/>
      <c r="CO16" s="140"/>
      <c r="CP16" s="140"/>
      <c r="CQ16" s="140"/>
      <c r="CR16" s="140"/>
      <c r="CS16" s="140"/>
      <c r="CT16" s="140"/>
      <c r="CU16" s="153"/>
    </row>
    <row r="17" spans="1:99" ht="15" customHeight="1">
      <c r="A17" s="209" t="s">
        <v>103</v>
      </c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7"/>
      <c r="T17" s="128"/>
      <c r="U17" s="129"/>
      <c r="V17" s="129"/>
      <c r="W17" s="129"/>
      <c r="X17" s="129"/>
      <c r="Y17" s="130"/>
      <c r="Z17" s="131" t="s">
        <v>71</v>
      </c>
      <c r="AA17" s="132"/>
      <c r="AB17" s="132"/>
      <c r="AC17" s="132"/>
      <c r="AD17" s="132"/>
      <c r="AE17" s="132"/>
      <c r="AF17" s="132"/>
      <c r="AG17" s="133"/>
      <c r="AH17" s="134">
        <f>SUM(AH19:AQ21)</f>
        <v>7681010</v>
      </c>
      <c r="AI17" s="135"/>
      <c r="AJ17" s="135"/>
      <c r="AK17" s="135"/>
      <c r="AL17" s="135"/>
      <c r="AM17" s="135"/>
      <c r="AN17" s="135"/>
      <c r="AO17" s="135"/>
      <c r="AP17" s="135"/>
      <c r="AQ17" s="136"/>
      <c r="AR17" s="134"/>
      <c r="AS17" s="135"/>
      <c r="AT17" s="135"/>
      <c r="AU17" s="135"/>
      <c r="AV17" s="135"/>
      <c r="AW17" s="135"/>
      <c r="AX17" s="135"/>
      <c r="AY17" s="136"/>
      <c r="AZ17" s="134">
        <f>SUM(AZ19+AZ20+AZ21)</f>
        <v>7424689</v>
      </c>
      <c r="BA17" s="135"/>
      <c r="BB17" s="135"/>
      <c r="BC17" s="135"/>
      <c r="BD17" s="135"/>
      <c r="BE17" s="135"/>
      <c r="BF17" s="135"/>
      <c r="BG17" s="136"/>
      <c r="BH17" s="155"/>
      <c r="BI17" s="156"/>
      <c r="BJ17" s="156"/>
      <c r="BK17" s="156"/>
      <c r="BL17" s="156"/>
      <c r="BM17" s="156"/>
      <c r="BN17" s="156"/>
      <c r="BO17" s="157"/>
      <c r="BP17" s="155"/>
      <c r="BQ17" s="156"/>
      <c r="BR17" s="156"/>
      <c r="BS17" s="156"/>
      <c r="BT17" s="156"/>
      <c r="BU17" s="156"/>
      <c r="BV17" s="156"/>
      <c r="BW17" s="157"/>
      <c r="BX17" s="134">
        <f>SUM(AZ17)</f>
        <v>7424689</v>
      </c>
      <c r="BY17" s="135"/>
      <c r="BZ17" s="135"/>
      <c r="CA17" s="135"/>
      <c r="CB17" s="135"/>
      <c r="CC17" s="135"/>
      <c r="CD17" s="135"/>
      <c r="CE17" s="136"/>
      <c r="CF17" s="134">
        <f>SUM(AH17-BX17)</f>
        <v>256321</v>
      </c>
      <c r="CG17" s="135"/>
      <c r="CH17" s="135"/>
      <c r="CI17" s="135"/>
      <c r="CJ17" s="135"/>
      <c r="CK17" s="135"/>
      <c r="CL17" s="135"/>
      <c r="CM17" s="136"/>
      <c r="CN17" s="134"/>
      <c r="CO17" s="135"/>
      <c r="CP17" s="135"/>
      <c r="CQ17" s="135"/>
      <c r="CR17" s="135"/>
      <c r="CS17" s="135"/>
      <c r="CT17" s="135"/>
      <c r="CU17" s="159"/>
    </row>
    <row r="18" spans="1:99" ht="15" customHeight="1">
      <c r="A18" s="137" t="s">
        <v>104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38"/>
      <c r="T18" s="49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99"/>
    </row>
    <row r="19" spans="1:99" ht="15" customHeight="1">
      <c r="A19" s="197" t="s">
        <v>106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198"/>
      <c r="T19" s="49"/>
      <c r="U19" s="50"/>
      <c r="V19" s="50"/>
      <c r="W19" s="50"/>
      <c r="X19" s="50"/>
      <c r="Y19" s="50"/>
      <c r="Z19" s="50" t="s">
        <v>105</v>
      </c>
      <c r="AA19" s="50"/>
      <c r="AB19" s="50"/>
      <c r="AC19" s="50"/>
      <c r="AD19" s="50"/>
      <c r="AE19" s="50"/>
      <c r="AF19" s="50"/>
      <c r="AG19" s="50"/>
      <c r="AH19" s="73">
        <v>5567087</v>
      </c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>
        <f>AZ39+AZ62+AZ110</f>
        <v>5567087</v>
      </c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>
        <f t="shared" ref="BX19:BX27" si="0">SUM(AZ19)</f>
        <v>5567087</v>
      </c>
      <c r="BY19" s="73"/>
      <c r="BZ19" s="73"/>
      <c r="CA19" s="73"/>
      <c r="CB19" s="73"/>
      <c r="CC19" s="73"/>
      <c r="CD19" s="73"/>
      <c r="CE19" s="73"/>
      <c r="CF19" s="73">
        <f>AH19-BX19</f>
        <v>0</v>
      </c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99"/>
    </row>
    <row r="20" spans="1:99" ht="15" customHeight="1">
      <c r="A20" s="197" t="s">
        <v>107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198"/>
      <c r="T20" s="49"/>
      <c r="U20" s="50"/>
      <c r="V20" s="50"/>
      <c r="W20" s="50"/>
      <c r="X20" s="50"/>
      <c r="Y20" s="50"/>
      <c r="Z20" s="50" t="s">
        <v>108</v>
      </c>
      <c r="AA20" s="50"/>
      <c r="AB20" s="50"/>
      <c r="AC20" s="50"/>
      <c r="AD20" s="50"/>
      <c r="AE20" s="50"/>
      <c r="AF20" s="50"/>
      <c r="AG20" s="50"/>
      <c r="AH20" s="73">
        <f>AH41+AH63+AH113</f>
        <v>489400</v>
      </c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>
        <f>AZ41+AZ63+AZ113</f>
        <v>233079</v>
      </c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 t="s">
        <v>148</v>
      </c>
      <c r="BQ20" s="73"/>
      <c r="BR20" s="73"/>
      <c r="BS20" s="73"/>
      <c r="BT20" s="73"/>
      <c r="BU20" s="73"/>
      <c r="BV20" s="73"/>
      <c r="BW20" s="73"/>
      <c r="BX20" s="73">
        <f t="shared" si="0"/>
        <v>233079</v>
      </c>
      <c r="BY20" s="73"/>
      <c r="BZ20" s="73"/>
      <c r="CA20" s="73"/>
      <c r="CB20" s="73"/>
      <c r="CC20" s="73"/>
      <c r="CD20" s="73"/>
      <c r="CE20" s="73"/>
      <c r="CF20" s="73">
        <f>SUM(AH20-BX20)</f>
        <v>256321</v>
      </c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99"/>
    </row>
    <row r="21" spans="1:99" ht="15" customHeight="1">
      <c r="A21" s="197" t="s">
        <v>109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198"/>
      <c r="T21" s="49"/>
      <c r="U21" s="50"/>
      <c r="V21" s="50"/>
      <c r="W21" s="50"/>
      <c r="X21" s="50"/>
      <c r="Y21" s="50"/>
      <c r="Z21" s="50" t="s">
        <v>110</v>
      </c>
      <c r="AA21" s="50"/>
      <c r="AB21" s="50"/>
      <c r="AC21" s="50"/>
      <c r="AD21" s="50"/>
      <c r="AE21" s="50"/>
      <c r="AF21" s="50"/>
      <c r="AG21" s="50"/>
      <c r="AH21" s="73">
        <v>1624523</v>
      </c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>
        <f>AZ43+AZ64</f>
        <v>1624523</v>
      </c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>
        <f t="shared" si="0"/>
        <v>1624523</v>
      </c>
      <c r="BY21" s="73"/>
      <c r="BZ21" s="73"/>
      <c r="CA21" s="73"/>
      <c r="CB21" s="73"/>
      <c r="CC21" s="73"/>
      <c r="CD21" s="73"/>
      <c r="CE21" s="73"/>
      <c r="CF21" s="73">
        <f>SUM(AH21-BX21)</f>
        <v>0</v>
      </c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99"/>
    </row>
    <row r="22" spans="1:99" ht="15" customHeight="1">
      <c r="A22" s="137" t="s">
        <v>111</v>
      </c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38"/>
      <c r="T22" s="112"/>
      <c r="U22" s="113"/>
      <c r="V22" s="113"/>
      <c r="W22" s="113"/>
      <c r="X22" s="113"/>
      <c r="Y22" s="113"/>
      <c r="Z22" s="113" t="s">
        <v>112</v>
      </c>
      <c r="AA22" s="113"/>
      <c r="AB22" s="113"/>
      <c r="AC22" s="113"/>
      <c r="AD22" s="113"/>
      <c r="AE22" s="113"/>
      <c r="AF22" s="113"/>
      <c r="AG22" s="113"/>
      <c r="AH22" s="75">
        <f>SUM(AH23:AQ26)</f>
        <v>920726</v>
      </c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>
        <f>AZ23+AZ24+AZ25+AZ26</f>
        <v>888693</v>
      </c>
      <c r="BA22" s="75"/>
      <c r="BB22" s="75"/>
      <c r="BC22" s="75"/>
      <c r="BD22" s="75"/>
      <c r="BE22" s="75"/>
      <c r="BF22" s="75"/>
      <c r="BG22" s="75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5">
        <f t="shared" si="0"/>
        <v>888693</v>
      </c>
      <c r="BY22" s="75"/>
      <c r="BZ22" s="75"/>
      <c r="CA22" s="75"/>
      <c r="CB22" s="75"/>
      <c r="CC22" s="75"/>
      <c r="CD22" s="75"/>
      <c r="CE22" s="75"/>
      <c r="CF22" s="75">
        <f t="shared" ref="CF22:CF27" si="1">SUM(AH22-BX22)</f>
        <v>32033</v>
      </c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123"/>
    </row>
    <row r="23" spans="1:99" ht="15" customHeight="1">
      <c r="A23" s="207" t="s">
        <v>113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208"/>
      <c r="T23" s="49"/>
      <c r="U23" s="50"/>
      <c r="V23" s="50"/>
      <c r="W23" s="50"/>
      <c r="X23" s="50"/>
      <c r="Y23" s="50"/>
      <c r="Z23" s="50" t="s">
        <v>114</v>
      </c>
      <c r="AA23" s="50"/>
      <c r="AB23" s="50"/>
      <c r="AC23" s="50"/>
      <c r="AD23" s="50"/>
      <c r="AE23" s="50"/>
      <c r="AF23" s="50"/>
      <c r="AG23" s="50"/>
      <c r="AH23" s="73">
        <f>AH46+AH80</f>
        <v>41800</v>
      </c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>
        <f>AZ46+AZ80</f>
        <v>41800</v>
      </c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2">
        <f t="shared" si="0"/>
        <v>41800</v>
      </c>
      <c r="BY23" s="72"/>
      <c r="BZ23" s="72"/>
      <c r="CA23" s="72"/>
      <c r="CB23" s="72"/>
      <c r="CC23" s="72"/>
      <c r="CD23" s="72"/>
      <c r="CE23" s="72"/>
      <c r="CF23" s="72">
        <f t="shared" si="1"/>
        <v>0</v>
      </c>
      <c r="CG23" s="72"/>
      <c r="CH23" s="72"/>
      <c r="CI23" s="72"/>
      <c r="CJ23" s="72"/>
      <c r="CK23" s="72"/>
      <c r="CL23" s="72"/>
      <c r="CM23" s="72"/>
      <c r="CN23" s="73"/>
      <c r="CO23" s="73"/>
      <c r="CP23" s="73"/>
      <c r="CQ23" s="73"/>
      <c r="CR23" s="73"/>
      <c r="CS23" s="73"/>
      <c r="CT23" s="73"/>
      <c r="CU23" s="99"/>
    </row>
    <row r="24" spans="1:99" ht="15" customHeight="1">
      <c r="A24" s="197" t="s">
        <v>115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198"/>
      <c r="T24" s="49"/>
      <c r="U24" s="50"/>
      <c r="V24" s="50"/>
      <c r="W24" s="50"/>
      <c r="X24" s="50"/>
      <c r="Y24" s="50"/>
      <c r="Z24" s="50" t="s">
        <v>116</v>
      </c>
      <c r="AA24" s="50"/>
      <c r="AB24" s="50"/>
      <c r="AC24" s="50"/>
      <c r="AD24" s="50"/>
      <c r="AE24" s="50"/>
      <c r="AF24" s="50"/>
      <c r="AG24" s="50"/>
      <c r="AH24" s="73">
        <f>AH96+AH118</f>
        <v>347900</v>
      </c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>
        <f>AZ96+AZ118</f>
        <v>340884</v>
      </c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2">
        <f t="shared" si="0"/>
        <v>340884</v>
      </c>
      <c r="BY24" s="72"/>
      <c r="BZ24" s="72"/>
      <c r="CA24" s="72"/>
      <c r="CB24" s="72"/>
      <c r="CC24" s="72"/>
      <c r="CD24" s="72"/>
      <c r="CE24" s="72"/>
      <c r="CF24" s="73">
        <f t="shared" si="1"/>
        <v>7016</v>
      </c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99"/>
    </row>
    <row r="25" spans="1:99" ht="15" customHeight="1">
      <c r="A25" s="197" t="s">
        <v>143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198"/>
      <c r="T25" s="49"/>
      <c r="U25" s="50"/>
      <c r="V25" s="50"/>
      <c r="W25" s="50"/>
      <c r="X25" s="50"/>
      <c r="Y25" s="50"/>
      <c r="Z25" s="50" t="s">
        <v>142</v>
      </c>
      <c r="AA25" s="50"/>
      <c r="AB25" s="50"/>
      <c r="AC25" s="50"/>
      <c r="AD25" s="50"/>
      <c r="AE25" s="50"/>
      <c r="AF25" s="50"/>
      <c r="AG25" s="50"/>
      <c r="AH25" s="73">
        <f>AH83+AH97+AH117+AH122</f>
        <v>459656</v>
      </c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>
        <f>AZ49+AZ69+AZ83+AZ97+AZ117+AZ122</f>
        <v>434639</v>
      </c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2">
        <f>SUM(AZ25)</f>
        <v>434639</v>
      </c>
      <c r="BY25" s="72"/>
      <c r="BZ25" s="72"/>
      <c r="CA25" s="72"/>
      <c r="CB25" s="72"/>
      <c r="CC25" s="72"/>
      <c r="CD25" s="72"/>
      <c r="CE25" s="72"/>
      <c r="CF25" s="73">
        <f>SUM(AH25-BX25)</f>
        <v>25017</v>
      </c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99"/>
    </row>
    <row r="26" spans="1:99" ht="15" customHeight="1">
      <c r="A26" s="197" t="s">
        <v>117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198"/>
      <c r="T26" s="49"/>
      <c r="U26" s="50"/>
      <c r="V26" s="50"/>
      <c r="W26" s="50"/>
      <c r="X26" s="50"/>
      <c r="Y26" s="50"/>
      <c r="Z26" s="50" t="s">
        <v>118</v>
      </c>
      <c r="AA26" s="50"/>
      <c r="AB26" s="50"/>
      <c r="AC26" s="50"/>
      <c r="AD26" s="50"/>
      <c r="AE26" s="50"/>
      <c r="AF26" s="50"/>
      <c r="AG26" s="50"/>
      <c r="AH26" s="73">
        <f>AH50+AH70+AH98+AH123</f>
        <v>71370</v>
      </c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>
        <f>AZ50+AZ70+AZ84+AZ98+AZ123</f>
        <v>71370</v>
      </c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2">
        <f t="shared" si="0"/>
        <v>71370</v>
      </c>
      <c r="BY26" s="72"/>
      <c r="BZ26" s="72"/>
      <c r="CA26" s="72"/>
      <c r="CB26" s="72"/>
      <c r="CC26" s="72"/>
      <c r="CD26" s="72"/>
      <c r="CE26" s="72"/>
      <c r="CF26" s="73">
        <f t="shared" si="1"/>
        <v>0</v>
      </c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99"/>
    </row>
    <row r="27" spans="1:99" ht="15" customHeight="1">
      <c r="A27" s="137" t="s">
        <v>119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38"/>
      <c r="T27" s="112"/>
      <c r="U27" s="113"/>
      <c r="V27" s="113"/>
      <c r="W27" s="113"/>
      <c r="X27" s="113"/>
      <c r="Y27" s="113"/>
      <c r="Z27" s="113" t="s">
        <v>120</v>
      </c>
      <c r="AA27" s="113"/>
      <c r="AB27" s="113"/>
      <c r="AC27" s="113"/>
      <c r="AD27" s="113"/>
      <c r="AE27" s="113"/>
      <c r="AF27" s="113"/>
      <c r="AG27" s="113"/>
      <c r="AH27" s="75">
        <f>AH71+AH106+AH107+AH108</f>
        <v>9608</v>
      </c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>
        <f>AZ51+AZ71+AZ85+AZ99+AZ106+AZ107+AZ108</f>
        <v>9608</v>
      </c>
      <c r="BA27" s="75"/>
      <c r="BB27" s="75"/>
      <c r="BC27" s="75"/>
      <c r="BD27" s="75"/>
      <c r="BE27" s="75"/>
      <c r="BF27" s="75"/>
      <c r="BG27" s="75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4">
        <f t="shared" si="0"/>
        <v>9608</v>
      </c>
      <c r="BY27" s="74"/>
      <c r="BZ27" s="74"/>
      <c r="CA27" s="74"/>
      <c r="CB27" s="74"/>
      <c r="CC27" s="74"/>
      <c r="CD27" s="74"/>
      <c r="CE27" s="74"/>
      <c r="CF27" s="75">
        <f t="shared" si="1"/>
        <v>0</v>
      </c>
      <c r="CG27" s="75"/>
      <c r="CH27" s="75"/>
      <c r="CI27" s="75"/>
      <c r="CJ27" s="75"/>
      <c r="CK27" s="75"/>
      <c r="CL27" s="75"/>
      <c r="CM27" s="75"/>
      <c r="CN27" s="74"/>
      <c r="CO27" s="74"/>
      <c r="CP27" s="74"/>
      <c r="CQ27" s="74"/>
      <c r="CR27" s="74"/>
      <c r="CS27" s="74"/>
      <c r="CT27" s="74"/>
      <c r="CU27" s="76"/>
    </row>
    <row r="28" spans="1:99" ht="15" customHeight="1">
      <c r="A28" s="137" t="s">
        <v>121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38"/>
      <c r="T28" s="49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2"/>
      <c r="BY28" s="72"/>
      <c r="BZ28" s="72"/>
      <c r="CA28" s="72"/>
      <c r="CB28" s="72"/>
      <c r="CC28" s="72"/>
      <c r="CD28" s="72"/>
      <c r="CE28" s="72"/>
      <c r="CF28" s="73"/>
      <c r="CG28" s="73"/>
      <c r="CH28" s="73"/>
      <c r="CI28" s="73"/>
      <c r="CJ28" s="73"/>
      <c r="CK28" s="73"/>
      <c r="CL28" s="73"/>
      <c r="CM28" s="73"/>
      <c r="CN28" s="75"/>
      <c r="CO28" s="75"/>
      <c r="CP28" s="75"/>
      <c r="CQ28" s="75"/>
      <c r="CR28" s="75"/>
      <c r="CS28" s="75"/>
      <c r="CT28" s="75"/>
      <c r="CU28" s="123"/>
    </row>
    <row r="29" spans="1:99" ht="15" customHeight="1">
      <c r="A29" s="137" t="s">
        <v>122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198"/>
      <c r="T29" s="112"/>
      <c r="U29" s="113"/>
      <c r="V29" s="113"/>
      <c r="W29" s="113"/>
      <c r="X29" s="113"/>
      <c r="Y29" s="113"/>
      <c r="Z29" s="113" t="s">
        <v>123</v>
      </c>
      <c r="AA29" s="113"/>
      <c r="AB29" s="113"/>
      <c r="AC29" s="113"/>
      <c r="AD29" s="113"/>
      <c r="AE29" s="113"/>
      <c r="AF29" s="113"/>
      <c r="AG29" s="113"/>
      <c r="AH29" s="75">
        <f>SUM(AH31+AH33)</f>
        <v>781266</v>
      </c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>
        <f>SUM(AZ31+AZ33)</f>
        <v>528914</v>
      </c>
      <c r="BA29" s="75"/>
      <c r="BB29" s="75"/>
      <c r="BC29" s="75"/>
      <c r="BD29" s="75"/>
      <c r="BE29" s="75"/>
      <c r="BF29" s="75"/>
      <c r="BG29" s="75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4">
        <f>SUM(AZ29)</f>
        <v>528914</v>
      </c>
      <c r="BY29" s="74"/>
      <c r="BZ29" s="74"/>
      <c r="CA29" s="74"/>
      <c r="CB29" s="74"/>
      <c r="CC29" s="74"/>
      <c r="CD29" s="74"/>
      <c r="CE29" s="74"/>
      <c r="CF29" s="75">
        <f>SUM(AH29-BX29)</f>
        <v>252352</v>
      </c>
      <c r="CG29" s="75"/>
      <c r="CH29" s="75"/>
      <c r="CI29" s="75"/>
      <c r="CJ29" s="75"/>
      <c r="CK29" s="75"/>
      <c r="CL29" s="75"/>
      <c r="CM29" s="75"/>
      <c r="CN29" s="74"/>
      <c r="CO29" s="74"/>
      <c r="CP29" s="74"/>
      <c r="CQ29" s="74"/>
      <c r="CR29" s="74"/>
      <c r="CS29" s="74"/>
      <c r="CT29" s="74"/>
      <c r="CU29" s="76"/>
    </row>
    <row r="30" spans="1:99" ht="15" customHeight="1">
      <c r="A30" s="197" t="s">
        <v>124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198"/>
      <c r="T30" s="49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2"/>
      <c r="BY30" s="72"/>
      <c r="BZ30" s="72"/>
      <c r="CA30" s="72"/>
      <c r="CB30" s="72"/>
      <c r="CC30" s="72"/>
      <c r="CD30" s="72"/>
      <c r="CE30" s="72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99"/>
    </row>
    <row r="31" spans="1:99" ht="15" customHeight="1">
      <c r="A31" s="197" t="s">
        <v>125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198"/>
      <c r="T31" s="49"/>
      <c r="U31" s="50"/>
      <c r="V31" s="50"/>
      <c r="W31" s="50"/>
      <c r="X31" s="50"/>
      <c r="Y31" s="50"/>
      <c r="Z31" s="50" t="s">
        <v>126</v>
      </c>
      <c r="AA31" s="50"/>
      <c r="AB31" s="50"/>
      <c r="AC31" s="50"/>
      <c r="AD31" s="50"/>
      <c r="AE31" s="50"/>
      <c r="AF31" s="50"/>
      <c r="AG31" s="50"/>
      <c r="AH31" s="73">
        <f>AH55+AH75+AH119+AH124</f>
        <v>712066</v>
      </c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>
        <f>AZ55+AZ75+AZ124</f>
        <v>469066</v>
      </c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2">
        <f>SUM(AZ31)</f>
        <v>469066</v>
      </c>
      <c r="BY31" s="72"/>
      <c r="BZ31" s="72"/>
      <c r="CA31" s="72"/>
      <c r="CB31" s="72"/>
      <c r="CC31" s="72"/>
      <c r="CD31" s="72"/>
      <c r="CE31" s="72"/>
      <c r="CF31" s="73">
        <f>SUM(AH31-BX31)</f>
        <v>243000</v>
      </c>
      <c r="CG31" s="73"/>
      <c r="CH31" s="73"/>
      <c r="CI31" s="73"/>
      <c r="CJ31" s="73"/>
      <c r="CK31" s="73"/>
      <c r="CL31" s="73"/>
      <c r="CM31" s="73"/>
      <c r="CN31" s="72"/>
      <c r="CO31" s="72"/>
      <c r="CP31" s="72"/>
      <c r="CQ31" s="72"/>
      <c r="CR31" s="72"/>
      <c r="CS31" s="72"/>
      <c r="CT31" s="72"/>
      <c r="CU31" s="101"/>
    </row>
    <row r="32" spans="1:99" ht="15" customHeight="1">
      <c r="A32" s="197" t="s">
        <v>127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198"/>
      <c r="T32" s="49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2"/>
      <c r="BY32" s="72"/>
      <c r="BZ32" s="72"/>
      <c r="CA32" s="72"/>
      <c r="CB32" s="72"/>
      <c r="CC32" s="72"/>
      <c r="CD32" s="72"/>
      <c r="CE32" s="72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99"/>
    </row>
    <row r="33" spans="1:100" ht="15" customHeight="1" thickBot="1">
      <c r="A33" s="215" t="s">
        <v>128</v>
      </c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7"/>
      <c r="T33" s="45"/>
      <c r="U33" s="46"/>
      <c r="V33" s="46"/>
      <c r="W33" s="46"/>
      <c r="X33" s="46"/>
      <c r="Y33" s="46"/>
      <c r="Z33" s="46" t="s">
        <v>129</v>
      </c>
      <c r="AA33" s="46"/>
      <c r="AB33" s="46"/>
      <c r="AC33" s="46"/>
      <c r="AD33" s="46"/>
      <c r="AE33" s="46"/>
      <c r="AF33" s="46"/>
      <c r="AG33" s="46"/>
      <c r="AH33" s="85">
        <f>AH57+AH77+AH115+AH120+AH105</f>
        <v>69200</v>
      </c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>
        <f>AZ57+AZ77+AZ115</f>
        <v>59848</v>
      </c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210">
        <f>SUM(AZ33)</f>
        <v>59848</v>
      </c>
      <c r="BY33" s="210"/>
      <c r="BZ33" s="210"/>
      <c r="CA33" s="210"/>
      <c r="CB33" s="210"/>
      <c r="CC33" s="210"/>
      <c r="CD33" s="210"/>
      <c r="CE33" s="210"/>
      <c r="CF33" s="85">
        <f>SUM(AH33-BX33)</f>
        <v>9352</v>
      </c>
      <c r="CG33" s="85"/>
      <c r="CH33" s="85"/>
      <c r="CI33" s="85"/>
      <c r="CJ33" s="85"/>
      <c r="CK33" s="85"/>
      <c r="CL33" s="85"/>
      <c r="CM33" s="85"/>
      <c r="CN33" s="210"/>
      <c r="CO33" s="210"/>
      <c r="CP33" s="210"/>
      <c r="CQ33" s="210"/>
      <c r="CR33" s="210"/>
      <c r="CS33" s="210"/>
      <c r="CT33" s="210"/>
      <c r="CU33" s="211"/>
    </row>
    <row r="34" spans="1:100" ht="15" customHeight="1" thickBot="1">
      <c r="A34" s="214" t="s">
        <v>151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105"/>
      <c r="T34" s="77"/>
      <c r="U34" s="78"/>
      <c r="V34" s="78"/>
      <c r="W34" s="78"/>
      <c r="X34" s="78"/>
      <c r="Y34" s="78"/>
      <c r="Z34" s="149" t="s">
        <v>139</v>
      </c>
      <c r="AA34" s="149"/>
      <c r="AB34" s="149"/>
      <c r="AC34" s="149"/>
      <c r="AD34" s="149"/>
      <c r="AE34" s="149"/>
      <c r="AF34" s="149"/>
      <c r="AG34" s="149"/>
      <c r="AH34" s="150">
        <f>SUM(AH44+AH36)</f>
        <v>7284950</v>
      </c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>
        <f>AZ35+AZ53</f>
        <v>7284950</v>
      </c>
      <c r="BA34" s="150"/>
      <c r="BB34" s="150"/>
      <c r="BC34" s="150"/>
      <c r="BD34" s="150"/>
      <c r="BE34" s="150"/>
      <c r="BF34" s="150"/>
      <c r="BG34" s="150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150">
        <f>AZ34</f>
        <v>7284950</v>
      </c>
      <c r="BY34" s="150"/>
      <c r="BZ34" s="150"/>
      <c r="CA34" s="150"/>
      <c r="CB34" s="150"/>
      <c r="CC34" s="150"/>
      <c r="CD34" s="150"/>
      <c r="CE34" s="150"/>
      <c r="CF34" s="150">
        <f>CF35+CF53</f>
        <v>0</v>
      </c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1"/>
    </row>
    <row r="35" spans="1:100" ht="15" customHeight="1">
      <c r="A35" s="141"/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2"/>
      <c r="T35" s="143"/>
      <c r="U35" s="144"/>
      <c r="V35" s="144"/>
      <c r="W35" s="144"/>
      <c r="X35" s="144"/>
      <c r="Y35" s="144"/>
      <c r="Z35" s="145" t="s">
        <v>5</v>
      </c>
      <c r="AA35" s="145"/>
      <c r="AB35" s="145"/>
      <c r="AC35" s="145"/>
      <c r="AD35" s="145"/>
      <c r="AE35" s="145"/>
      <c r="AF35" s="145"/>
      <c r="AG35" s="145"/>
      <c r="AH35" s="74">
        <f>SUM(AH51+AH45+AH36)</f>
        <v>7243950</v>
      </c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>
        <f>AZ36+AZ45+AZ51</f>
        <v>7243950</v>
      </c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>
        <f>SUM(AZ35)</f>
        <v>7243950</v>
      </c>
      <c r="BY35" s="74"/>
      <c r="BZ35" s="74"/>
      <c r="CA35" s="74"/>
      <c r="CB35" s="74"/>
      <c r="CC35" s="74"/>
      <c r="CD35" s="74"/>
      <c r="CE35" s="74"/>
      <c r="CF35" s="74">
        <f>CF36+CF45+CF51</f>
        <v>0</v>
      </c>
      <c r="CG35" s="74"/>
      <c r="CH35" s="74"/>
      <c r="CI35" s="74"/>
      <c r="CJ35" s="74"/>
      <c r="CK35" s="74"/>
      <c r="CL35" s="74"/>
      <c r="CM35" s="74"/>
      <c r="CN35" s="74"/>
      <c r="CO35" s="74"/>
      <c r="CP35" s="74"/>
      <c r="CQ35" s="74"/>
      <c r="CR35" s="74"/>
      <c r="CS35" s="74"/>
      <c r="CT35" s="74"/>
      <c r="CU35" s="76"/>
    </row>
    <row r="36" spans="1:100" ht="15" customHeight="1">
      <c r="A36" s="111" t="s">
        <v>103</v>
      </c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7"/>
      <c r="T36" s="128"/>
      <c r="U36" s="129"/>
      <c r="V36" s="129"/>
      <c r="W36" s="129"/>
      <c r="X36" s="129"/>
      <c r="Y36" s="130"/>
      <c r="Z36" s="131" t="s">
        <v>71</v>
      </c>
      <c r="AA36" s="132"/>
      <c r="AB36" s="132"/>
      <c r="AC36" s="132"/>
      <c r="AD36" s="132"/>
      <c r="AE36" s="132"/>
      <c r="AF36" s="132"/>
      <c r="AG36" s="133"/>
      <c r="AH36" s="134">
        <f>SUM(AH39:AQ43)</f>
        <v>7191610</v>
      </c>
      <c r="AI36" s="135"/>
      <c r="AJ36" s="135"/>
      <c r="AK36" s="135"/>
      <c r="AL36" s="135"/>
      <c r="AM36" s="135"/>
      <c r="AN36" s="135"/>
      <c r="AO36" s="135"/>
      <c r="AP36" s="135"/>
      <c r="AQ36" s="136"/>
      <c r="AR36" s="134"/>
      <c r="AS36" s="135"/>
      <c r="AT36" s="135"/>
      <c r="AU36" s="135"/>
      <c r="AV36" s="135"/>
      <c r="AW36" s="135"/>
      <c r="AX36" s="135"/>
      <c r="AY36" s="136"/>
      <c r="AZ36" s="134">
        <f>SUM(AZ39+AZ41+AZ43)</f>
        <v>7191610</v>
      </c>
      <c r="BA36" s="135"/>
      <c r="BB36" s="135"/>
      <c r="BC36" s="135"/>
      <c r="BD36" s="135"/>
      <c r="BE36" s="135"/>
      <c r="BF36" s="135"/>
      <c r="BG36" s="136"/>
      <c r="BH36" s="155"/>
      <c r="BI36" s="156"/>
      <c r="BJ36" s="156"/>
      <c r="BK36" s="156"/>
      <c r="BL36" s="156"/>
      <c r="BM36" s="156"/>
      <c r="BN36" s="156"/>
      <c r="BO36" s="157"/>
      <c r="BP36" s="155"/>
      <c r="BQ36" s="156"/>
      <c r="BR36" s="156"/>
      <c r="BS36" s="156"/>
      <c r="BT36" s="156"/>
      <c r="BU36" s="156"/>
      <c r="BV36" s="156"/>
      <c r="BW36" s="157"/>
      <c r="BX36" s="134">
        <f>SUM(AZ36)</f>
        <v>7191610</v>
      </c>
      <c r="BY36" s="135"/>
      <c r="BZ36" s="135"/>
      <c r="CA36" s="135"/>
      <c r="CB36" s="135"/>
      <c r="CC36" s="135"/>
      <c r="CD36" s="135"/>
      <c r="CE36" s="136"/>
      <c r="CF36" s="134">
        <f>SUM(AH36-BX36)</f>
        <v>0</v>
      </c>
      <c r="CG36" s="135"/>
      <c r="CH36" s="135"/>
      <c r="CI36" s="135"/>
      <c r="CJ36" s="135"/>
      <c r="CK36" s="135"/>
      <c r="CL36" s="135"/>
      <c r="CM36" s="136"/>
      <c r="CN36" s="134"/>
      <c r="CO36" s="135"/>
      <c r="CP36" s="135"/>
      <c r="CQ36" s="135"/>
      <c r="CR36" s="135"/>
      <c r="CS36" s="135"/>
      <c r="CT36" s="135"/>
      <c r="CU36" s="159"/>
    </row>
    <row r="37" spans="1:100" ht="15" customHeight="1" thickBot="1">
      <c r="A37" s="162" t="s">
        <v>104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3"/>
      <c r="T37" s="121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100"/>
    </row>
    <row r="38" spans="1:100" ht="15" customHeight="1" thickBot="1">
      <c r="A38" s="86" t="s">
        <v>158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105"/>
      <c r="T38" s="106"/>
      <c r="U38" s="107"/>
      <c r="V38" s="107"/>
      <c r="W38" s="107"/>
      <c r="X38" s="107"/>
      <c r="Y38" s="107"/>
      <c r="Z38" s="78"/>
      <c r="AA38" s="78"/>
      <c r="AB38" s="78"/>
      <c r="AC38" s="78"/>
      <c r="AD38" s="78"/>
      <c r="AE38" s="78"/>
      <c r="AF38" s="78"/>
      <c r="AG38" s="78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  <c r="AT38" s="79"/>
      <c r="AU38" s="79"/>
      <c r="AV38" s="79"/>
      <c r="AW38" s="79"/>
      <c r="AX38" s="79"/>
      <c r="AY38" s="79"/>
      <c r="AZ38" s="79"/>
      <c r="BA38" s="79"/>
      <c r="BB38" s="79"/>
      <c r="BC38" s="79"/>
      <c r="BD38" s="79"/>
      <c r="BE38" s="79"/>
      <c r="BF38" s="79"/>
      <c r="BG38" s="79"/>
      <c r="BH38" s="79"/>
      <c r="BI38" s="79"/>
      <c r="BJ38" s="79"/>
      <c r="BK38" s="79"/>
      <c r="BL38" s="79"/>
      <c r="BM38" s="79"/>
      <c r="BN38" s="79"/>
      <c r="BO38" s="79"/>
      <c r="BP38" s="79"/>
      <c r="BQ38" s="79"/>
      <c r="BR38" s="79"/>
      <c r="BS38" s="79"/>
      <c r="BT38" s="79"/>
      <c r="BU38" s="79"/>
      <c r="BV38" s="79"/>
      <c r="BW38" s="79"/>
      <c r="BX38" s="79"/>
      <c r="BY38" s="79"/>
      <c r="BZ38" s="79"/>
      <c r="CA38" s="79"/>
      <c r="CB38" s="79"/>
      <c r="CC38" s="79"/>
      <c r="CD38" s="79"/>
      <c r="CE38" s="79"/>
      <c r="CF38" s="79"/>
      <c r="CG38" s="79"/>
      <c r="CH38" s="79"/>
      <c r="CI38" s="79"/>
      <c r="CJ38" s="79"/>
      <c r="CK38" s="79"/>
      <c r="CL38" s="79"/>
      <c r="CM38" s="79"/>
      <c r="CN38" s="103"/>
      <c r="CO38" s="103"/>
      <c r="CP38" s="103"/>
      <c r="CQ38" s="103"/>
      <c r="CR38" s="103"/>
      <c r="CS38" s="103"/>
      <c r="CT38" s="103"/>
      <c r="CU38" s="104"/>
    </row>
    <row r="39" spans="1:100" ht="15" customHeight="1" thickBot="1">
      <c r="A39" s="108" t="s">
        <v>106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9"/>
      <c r="T39" s="160"/>
      <c r="U39" s="161"/>
      <c r="V39" s="161"/>
      <c r="W39" s="161"/>
      <c r="X39" s="161"/>
      <c r="Y39" s="161"/>
      <c r="Z39" s="161" t="s">
        <v>105</v>
      </c>
      <c r="AA39" s="161"/>
      <c r="AB39" s="161"/>
      <c r="AC39" s="161"/>
      <c r="AD39" s="161"/>
      <c r="AE39" s="161"/>
      <c r="AF39" s="161"/>
      <c r="AG39" s="161"/>
      <c r="AH39" s="98">
        <v>5567087</v>
      </c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>
        <v>5567087</v>
      </c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>
        <f t="shared" ref="BX39:BX51" si="2">SUM(AZ39)</f>
        <v>5567087</v>
      </c>
      <c r="BY39" s="98"/>
      <c r="BZ39" s="98"/>
      <c r="CA39" s="98"/>
      <c r="CB39" s="98"/>
      <c r="CC39" s="98"/>
      <c r="CD39" s="98"/>
      <c r="CE39" s="98"/>
      <c r="CF39" s="98">
        <f>SUM(AH39-BX39)</f>
        <v>0</v>
      </c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102"/>
      <c r="CV39" s="11"/>
    </row>
    <row r="40" spans="1:100" ht="15" customHeight="1" thickBot="1">
      <c r="A40" s="86" t="s">
        <v>159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105"/>
      <c r="T40" s="77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79"/>
      <c r="BM40" s="79"/>
      <c r="BN40" s="79"/>
      <c r="BO40" s="79"/>
      <c r="BP40" s="79"/>
      <c r="BQ40" s="79"/>
      <c r="BR40" s="79"/>
      <c r="BS40" s="79"/>
      <c r="BT40" s="79"/>
      <c r="BU40" s="79"/>
      <c r="BV40" s="79"/>
      <c r="BW40" s="79"/>
      <c r="BX40" s="79"/>
      <c r="BY40" s="79"/>
      <c r="BZ40" s="79"/>
      <c r="CA40" s="79"/>
      <c r="CB40" s="79"/>
      <c r="CC40" s="79"/>
      <c r="CD40" s="79"/>
      <c r="CE40" s="79"/>
      <c r="CF40" s="79"/>
      <c r="CG40" s="79"/>
      <c r="CH40" s="79"/>
      <c r="CI40" s="79"/>
      <c r="CJ40" s="79"/>
      <c r="CK40" s="79"/>
      <c r="CL40" s="79"/>
      <c r="CM40" s="79"/>
      <c r="CN40" s="79"/>
      <c r="CO40" s="79"/>
      <c r="CP40" s="79"/>
      <c r="CQ40" s="79"/>
      <c r="CR40" s="79"/>
      <c r="CS40" s="79"/>
      <c r="CT40" s="79"/>
      <c r="CU40" s="94"/>
      <c r="CV40" s="11"/>
    </row>
    <row r="41" spans="1:100" ht="15" customHeight="1" thickBot="1">
      <c r="A41" s="108" t="s">
        <v>107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9"/>
      <c r="T41" s="160"/>
      <c r="U41" s="161"/>
      <c r="V41" s="161"/>
      <c r="W41" s="161"/>
      <c r="X41" s="161"/>
      <c r="Y41" s="161"/>
      <c r="Z41" s="161" t="s">
        <v>108</v>
      </c>
      <c r="AA41" s="161"/>
      <c r="AB41" s="161"/>
      <c r="AC41" s="161"/>
      <c r="AD41" s="161"/>
      <c r="AE41" s="161"/>
      <c r="AF41" s="161"/>
      <c r="AG41" s="161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  <c r="BR41" s="98"/>
      <c r="BS41" s="98"/>
      <c r="BT41" s="98"/>
      <c r="BU41" s="98"/>
      <c r="BV41" s="98"/>
      <c r="BW41" s="98"/>
      <c r="BX41" s="98">
        <f t="shared" si="2"/>
        <v>0</v>
      </c>
      <c r="BY41" s="98"/>
      <c r="BZ41" s="98"/>
      <c r="CA41" s="98"/>
      <c r="CB41" s="98"/>
      <c r="CC41" s="98"/>
      <c r="CD41" s="98"/>
      <c r="CE41" s="98"/>
      <c r="CF41" s="98">
        <f>SUM(AH41-BX41)</f>
        <v>0</v>
      </c>
      <c r="CG41" s="98"/>
      <c r="CH41" s="98"/>
      <c r="CI41" s="98"/>
      <c r="CJ41" s="98"/>
      <c r="CK41" s="98"/>
      <c r="CL41" s="98"/>
      <c r="CM41" s="98"/>
      <c r="CN41" s="98"/>
      <c r="CO41" s="98"/>
      <c r="CP41" s="98"/>
      <c r="CQ41" s="98"/>
      <c r="CR41" s="98"/>
      <c r="CS41" s="98"/>
      <c r="CT41" s="98"/>
      <c r="CU41" s="102"/>
    </row>
    <row r="42" spans="1:100" ht="15" customHeight="1" thickBot="1">
      <c r="A42" s="86" t="s">
        <v>158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105"/>
      <c r="T42" s="77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  <c r="BS42" s="79"/>
      <c r="BT42" s="79"/>
      <c r="BU42" s="79"/>
      <c r="BV42" s="79"/>
      <c r="BW42" s="79"/>
      <c r="BX42" s="79"/>
      <c r="BY42" s="79"/>
      <c r="BZ42" s="79"/>
      <c r="CA42" s="79"/>
      <c r="CB42" s="79"/>
      <c r="CC42" s="79"/>
      <c r="CD42" s="79"/>
      <c r="CE42" s="79"/>
      <c r="CF42" s="79"/>
      <c r="CG42" s="79"/>
      <c r="CH42" s="79"/>
      <c r="CI42" s="79"/>
      <c r="CJ42" s="79"/>
      <c r="CK42" s="79"/>
      <c r="CL42" s="79"/>
      <c r="CM42" s="79"/>
      <c r="CN42" s="79"/>
      <c r="CO42" s="79"/>
      <c r="CP42" s="79"/>
      <c r="CQ42" s="79"/>
      <c r="CR42" s="79"/>
      <c r="CS42" s="79"/>
      <c r="CT42" s="79"/>
      <c r="CU42" s="94"/>
    </row>
    <row r="43" spans="1:100" ht="15" customHeight="1" thickBot="1">
      <c r="A43" s="108" t="s">
        <v>109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9"/>
      <c r="T43" s="160"/>
      <c r="U43" s="161"/>
      <c r="V43" s="161"/>
      <c r="W43" s="161"/>
      <c r="X43" s="161"/>
      <c r="Y43" s="161"/>
      <c r="Z43" s="161" t="s">
        <v>110</v>
      </c>
      <c r="AA43" s="161"/>
      <c r="AB43" s="161"/>
      <c r="AC43" s="161"/>
      <c r="AD43" s="161"/>
      <c r="AE43" s="161"/>
      <c r="AF43" s="161"/>
      <c r="AG43" s="161"/>
      <c r="AH43" s="98">
        <v>1624523</v>
      </c>
      <c r="AI43" s="98"/>
      <c r="AJ43" s="98"/>
      <c r="AK43" s="98"/>
      <c r="AL43" s="98"/>
      <c r="AM43" s="98"/>
      <c r="AN43" s="98"/>
      <c r="AO43" s="98"/>
      <c r="AP43" s="98"/>
      <c r="AQ43" s="98"/>
      <c r="AR43" s="98"/>
      <c r="AS43" s="98"/>
      <c r="AT43" s="98"/>
      <c r="AU43" s="98"/>
      <c r="AV43" s="98"/>
      <c r="AW43" s="98"/>
      <c r="AX43" s="98"/>
      <c r="AY43" s="98"/>
      <c r="AZ43" s="98">
        <v>1624523</v>
      </c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>
        <f t="shared" si="2"/>
        <v>1624523</v>
      </c>
      <c r="BY43" s="98"/>
      <c r="BZ43" s="98"/>
      <c r="CA43" s="98"/>
      <c r="CB43" s="98"/>
      <c r="CC43" s="98"/>
      <c r="CD43" s="98"/>
      <c r="CE43" s="98"/>
      <c r="CF43" s="98">
        <f>SUM(AH43-BX43)</f>
        <v>0</v>
      </c>
      <c r="CG43" s="98"/>
      <c r="CH43" s="98"/>
      <c r="CI43" s="98"/>
      <c r="CJ43" s="98"/>
      <c r="CK43" s="98"/>
      <c r="CL43" s="98"/>
      <c r="CM43" s="98"/>
      <c r="CN43" s="98"/>
      <c r="CO43" s="98"/>
      <c r="CP43" s="98"/>
      <c r="CQ43" s="98"/>
      <c r="CR43" s="98"/>
      <c r="CS43" s="98"/>
      <c r="CT43" s="98"/>
      <c r="CU43" s="102"/>
    </row>
    <row r="44" spans="1:100" ht="15" customHeight="1" thickBot="1">
      <c r="A44" s="86" t="s">
        <v>160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8"/>
      <c r="T44" s="89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90"/>
      <c r="AH44" s="91">
        <f>SUM(AH53+AH51+AH45)</f>
        <v>93340</v>
      </c>
      <c r="AI44" s="92"/>
      <c r="AJ44" s="92"/>
      <c r="AK44" s="92"/>
      <c r="AL44" s="92"/>
      <c r="AM44" s="92"/>
      <c r="AN44" s="92"/>
      <c r="AO44" s="92"/>
      <c r="AP44" s="92"/>
      <c r="AQ44" s="93"/>
      <c r="AR44" s="95"/>
      <c r="AS44" s="79"/>
      <c r="AT44" s="79"/>
      <c r="AU44" s="79"/>
      <c r="AV44" s="79"/>
      <c r="AW44" s="79"/>
      <c r="AX44" s="79"/>
      <c r="AY44" s="96"/>
      <c r="AZ44" s="97"/>
      <c r="BA44" s="79"/>
      <c r="BB44" s="79"/>
      <c r="BC44" s="79"/>
      <c r="BD44" s="79"/>
      <c r="BE44" s="79"/>
      <c r="BF44" s="79"/>
      <c r="BG44" s="94"/>
      <c r="BH44" s="95"/>
      <c r="BI44" s="79"/>
      <c r="BJ44" s="79"/>
      <c r="BK44" s="79"/>
      <c r="BL44" s="79"/>
      <c r="BM44" s="79"/>
      <c r="BN44" s="79"/>
      <c r="BO44" s="79"/>
      <c r="BP44" s="79"/>
      <c r="BQ44" s="79"/>
      <c r="BR44" s="79"/>
      <c r="BS44" s="79"/>
      <c r="BT44" s="79"/>
      <c r="BU44" s="79"/>
      <c r="BV44" s="79"/>
      <c r="BW44" s="79"/>
      <c r="BX44" s="79"/>
      <c r="BY44" s="79"/>
      <c r="BZ44" s="79"/>
      <c r="CA44" s="79"/>
      <c r="CB44" s="79"/>
      <c r="CC44" s="79"/>
      <c r="CD44" s="79"/>
      <c r="CE44" s="79"/>
      <c r="CF44" s="79"/>
      <c r="CG44" s="79"/>
      <c r="CH44" s="79"/>
      <c r="CI44" s="79"/>
      <c r="CJ44" s="79"/>
      <c r="CK44" s="79"/>
      <c r="CL44" s="79"/>
      <c r="CM44" s="79"/>
      <c r="CN44" s="79"/>
      <c r="CO44" s="79"/>
      <c r="CP44" s="79"/>
      <c r="CQ44" s="79"/>
      <c r="CR44" s="79"/>
      <c r="CS44" s="79"/>
      <c r="CT44" s="79"/>
      <c r="CU44" s="94"/>
    </row>
    <row r="45" spans="1:100" ht="15" customHeight="1">
      <c r="A45" s="212" t="s">
        <v>111</v>
      </c>
      <c r="B45" s="212"/>
      <c r="C45" s="212"/>
      <c r="D45" s="212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3"/>
      <c r="T45" s="184"/>
      <c r="U45" s="145"/>
      <c r="V45" s="145"/>
      <c r="W45" s="145"/>
      <c r="X45" s="145"/>
      <c r="Y45" s="145"/>
      <c r="Z45" s="145" t="s">
        <v>112</v>
      </c>
      <c r="AA45" s="145"/>
      <c r="AB45" s="145"/>
      <c r="AC45" s="145"/>
      <c r="AD45" s="145"/>
      <c r="AE45" s="145"/>
      <c r="AF45" s="145"/>
      <c r="AG45" s="145"/>
      <c r="AH45" s="74">
        <f>SUM(AH46:AQ50)</f>
        <v>52340</v>
      </c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>
        <f>SUM(AZ46:BG50)</f>
        <v>52340</v>
      </c>
      <c r="BA45" s="74"/>
      <c r="BB45" s="74"/>
      <c r="BC45" s="74"/>
      <c r="BD45" s="74"/>
      <c r="BE45" s="74"/>
      <c r="BF45" s="74"/>
      <c r="BG45" s="74"/>
      <c r="BH45" s="72"/>
      <c r="BI45" s="72"/>
      <c r="BJ45" s="72"/>
      <c r="BK45" s="72"/>
      <c r="BL45" s="72"/>
      <c r="BM45" s="72"/>
      <c r="BN45" s="72"/>
      <c r="BO45" s="72"/>
      <c r="BP45" s="72"/>
      <c r="BQ45" s="72"/>
      <c r="BR45" s="72"/>
      <c r="BS45" s="72"/>
      <c r="BT45" s="72"/>
      <c r="BU45" s="72"/>
      <c r="BV45" s="72"/>
      <c r="BW45" s="72"/>
      <c r="BX45" s="74">
        <f t="shared" si="2"/>
        <v>52340</v>
      </c>
      <c r="BY45" s="74"/>
      <c r="BZ45" s="74"/>
      <c r="CA45" s="74"/>
      <c r="CB45" s="74"/>
      <c r="CC45" s="74"/>
      <c r="CD45" s="74"/>
      <c r="CE45" s="74"/>
      <c r="CF45" s="74">
        <f t="shared" ref="CF45:CF50" si="3">SUM(AH45-BX45)</f>
        <v>0</v>
      </c>
      <c r="CG45" s="74"/>
      <c r="CH45" s="74"/>
      <c r="CI45" s="74"/>
      <c r="CJ45" s="74"/>
      <c r="CK45" s="74"/>
      <c r="CL45" s="74"/>
      <c r="CM45" s="74"/>
      <c r="CN45" s="124"/>
      <c r="CO45" s="124"/>
      <c r="CP45" s="124"/>
      <c r="CQ45" s="124"/>
      <c r="CR45" s="124"/>
      <c r="CS45" s="124"/>
      <c r="CT45" s="124"/>
      <c r="CU45" s="125"/>
    </row>
    <row r="46" spans="1:100" ht="15" customHeight="1">
      <c r="A46" s="43" t="s">
        <v>113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4"/>
      <c r="T46" s="49"/>
      <c r="U46" s="50"/>
      <c r="V46" s="50"/>
      <c r="W46" s="50"/>
      <c r="X46" s="50"/>
      <c r="Y46" s="50"/>
      <c r="Z46" s="50" t="s">
        <v>114</v>
      </c>
      <c r="AA46" s="50"/>
      <c r="AB46" s="50"/>
      <c r="AC46" s="50"/>
      <c r="AD46" s="50"/>
      <c r="AE46" s="50"/>
      <c r="AF46" s="50"/>
      <c r="AG46" s="50"/>
      <c r="AH46" s="73">
        <v>34800</v>
      </c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>
        <v>34800</v>
      </c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3"/>
      <c r="BX46" s="72">
        <f t="shared" si="2"/>
        <v>34800</v>
      </c>
      <c r="BY46" s="72"/>
      <c r="BZ46" s="72"/>
      <c r="CA46" s="72"/>
      <c r="CB46" s="72"/>
      <c r="CC46" s="72"/>
      <c r="CD46" s="72"/>
      <c r="CE46" s="72"/>
      <c r="CF46" s="73">
        <f t="shared" si="3"/>
        <v>0</v>
      </c>
      <c r="CG46" s="73"/>
      <c r="CH46" s="73"/>
      <c r="CI46" s="73"/>
      <c r="CJ46" s="73"/>
      <c r="CK46" s="73"/>
      <c r="CL46" s="73"/>
      <c r="CM46" s="73"/>
      <c r="CN46" s="73"/>
      <c r="CO46" s="73"/>
      <c r="CP46" s="73"/>
      <c r="CQ46" s="73"/>
      <c r="CR46" s="73"/>
      <c r="CS46" s="73"/>
      <c r="CT46" s="73"/>
      <c r="CU46" s="99"/>
    </row>
    <row r="47" spans="1:100" ht="15" customHeight="1">
      <c r="A47" s="43" t="s">
        <v>140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4"/>
      <c r="T47" s="49"/>
      <c r="U47" s="50"/>
      <c r="V47" s="50"/>
      <c r="W47" s="50"/>
      <c r="X47" s="50"/>
      <c r="Y47" s="50"/>
      <c r="Z47" s="50" t="s">
        <v>141</v>
      </c>
      <c r="AA47" s="50"/>
      <c r="AB47" s="50"/>
      <c r="AC47" s="50"/>
      <c r="AD47" s="50"/>
      <c r="AE47" s="50"/>
      <c r="AF47" s="50"/>
      <c r="AG47" s="50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3"/>
      <c r="BX47" s="72">
        <f t="shared" si="2"/>
        <v>0</v>
      </c>
      <c r="BY47" s="72"/>
      <c r="BZ47" s="72"/>
      <c r="CA47" s="72"/>
      <c r="CB47" s="72"/>
      <c r="CC47" s="72"/>
      <c r="CD47" s="72"/>
      <c r="CE47" s="72"/>
      <c r="CF47" s="72">
        <f t="shared" si="3"/>
        <v>0</v>
      </c>
      <c r="CG47" s="72"/>
      <c r="CH47" s="72"/>
      <c r="CI47" s="72"/>
      <c r="CJ47" s="72"/>
      <c r="CK47" s="72"/>
      <c r="CL47" s="72"/>
      <c r="CM47" s="72"/>
      <c r="CN47" s="73"/>
      <c r="CO47" s="73"/>
      <c r="CP47" s="73"/>
      <c r="CQ47" s="73"/>
      <c r="CR47" s="73"/>
      <c r="CS47" s="73"/>
      <c r="CT47" s="73"/>
      <c r="CU47" s="99"/>
    </row>
    <row r="48" spans="1:100" ht="15" customHeight="1">
      <c r="A48" s="43" t="s">
        <v>115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4"/>
      <c r="T48" s="49"/>
      <c r="U48" s="50"/>
      <c r="V48" s="50"/>
      <c r="W48" s="50"/>
      <c r="X48" s="50"/>
      <c r="Y48" s="50"/>
      <c r="Z48" s="50" t="s">
        <v>116</v>
      </c>
      <c r="AA48" s="50"/>
      <c r="AB48" s="50"/>
      <c r="AC48" s="50"/>
      <c r="AD48" s="50"/>
      <c r="AE48" s="50"/>
      <c r="AF48" s="50"/>
      <c r="AG48" s="50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3"/>
      <c r="BI48" s="73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3"/>
      <c r="BX48" s="72">
        <f t="shared" si="2"/>
        <v>0</v>
      </c>
      <c r="BY48" s="72"/>
      <c r="BZ48" s="72"/>
      <c r="CA48" s="72"/>
      <c r="CB48" s="72"/>
      <c r="CC48" s="72"/>
      <c r="CD48" s="72"/>
      <c r="CE48" s="72"/>
      <c r="CF48" s="73">
        <f t="shared" si="3"/>
        <v>0</v>
      </c>
      <c r="CG48" s="73"/>
      <c r="CH48" s="73"/>
      <c r="CI48" s="73"/>
      <c r="CJ48" s="73"/>
      <c r="CK48" s="73"/>
      <c r="CL48" s="73"/>
      <c r="CM48" s="73"/>
      <c r="CN48" s="73"/>
      <c r="CO48" s="73"/>
      <c r="CP48" s="73"/>
      <c r="CQ48" s="73"/>
      <c r="CR48" s="73"/>
      <c r="CS48" s="73"/>
      <c r="CT48" s="73"/>
      <c r="CU48" s="99"/>
    </row>
    <row r="49" spans="1:99" ht="15" customHeight="1">
      <c r="A49" s="43" t="s">
        <v>143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4"/>
      <c r="T49" s="49"/>
      <c r="U49" s="50"/>
      <c r="V49" s="50"/>
      <c r="W49" s="50"/>
      <c r="X49" s="50"/>
      <c r="Y49" s="50"/>
      <c r="Z49" s="50" t="s">
        <v>142</v>
      </c>
      <c r="AA49" s="50"/>
      <c r="AB49" s="50"/>
      <c r="AC49" s="50"/>
      <c r="AD49" s="50"/>
      <c r="AE49" s="50"/>
      <c r="AF49" s="50"/>
      <c r="AG49" s="50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2">
        <f t="shared" si="2"/>
        <v>0</v>
      </c>
      <c r="BY49" s="72"/>
      <c r="BZ49" s="72"/>
      <c r="CA49" s="72"/>
      <c r="CB49" s="72"/>
      <c r="CC49" s="72"/>
      <c r="CD49" s="72"/>
      <c r="CE49" s="72"/>
      <c r="CF49" s="73">
        <f>SUM(AH49-BX49)</f>
        <v>0</v>
      </c>
      <c r="CG49" s="73"/>
      <c r="CH49" s="73"/>
      <c r="CI49" s="73"/>
      <c r="CJ49" s="73"/>
      <c r="CK49" s="73"/>
      <c r="CL49" s="73"/>
      <c r="CM49" s="73"/>
      <c r="CN49" s="73"/>
      <c r="CO49" s="73"/>
      <c r="CP49" s="73"/>
      <c r="CQ49" s="73"/>
      <c r="CR49" s="73"/>
      <c r="CS49" s="73"/>
      <c r="CT49" s="73"/>
      <c r="CU49" s="99"/>
    </row>
    <row r="50" spans="1:99" ht="15" customHeight="1">
      <c r="A50" s="43" t="s">
        <v>117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4"/>
      <c r="T50" s="49"/>
      <c r="U50" s="50"/>
      <c r="V50" s="50"/>
      <c r="W50" s="50"/>
      <c r="X50" s="50"/>
      <c r="Y50" s="50"/>
      <c r="Z50" s="50" t="s">
        <v>118</v>
      </c>
      <c r="AA50" s="50"/>
      <c r="AB50" s="50"/>
      <c r="AC50" s="50"/>
      <c r="AD50" s="50"/>
      <c r="AE50" s="50"/>
      <c r="AF50" s="50"/>
      <c r="AG50" s="50"/>
      <c r="AH50" s="73">
        <v>17540</v>
      </c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>
        <v>17540</v>
      </c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2">
        <f t="shared" si="2"/>
        <v>17540</v>
      </c>
      <c r="BY50" s="72"/>
      <c r="BZ50" s="72"/>
      <c r="CA50" s="72"/>
      <c r="CB50" s="72"/>
      <c r="CC50" s="72"/>
      <c r="CD50" s="72"/>
      <c r="CE50" s="72"/>
      <c r="CF50" s="73">
        <f t="shared" si="3"/>
        <v>0</v>
      </c>
      <c r="CG50" s="73"/>
      <c r="CH50" s="73"/>
      <c r="CI50" s="73"/>
      <c r="CJ50" s="73"/>
      <c r="CK50" s="73"/>
      <c r="CL50" s="73"/>
      <c r="CM50" s="73"/>
      <c r="CN50" s="73"/>
      <c r="CO50" s="73"/>
      <c r="CP50" s="73"/>
      <c r="CQ50" s="73"/>
      <c r="CR50" s="73"/>
      <c r="CS50" s="73"/>
      <c r="CT50" s="73"/>
      <c r="CU50" s="99"/>
    </row>
    <row r="51" spans="1:99" ht="15" customHeight="1">
      <c r="A51" s="110" t="s">
        <v>119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1"/>
      <c r="T51" s="112"/>
      <c r="U51" s="113"/>
      <c r="V51" s="113"/>
      <c r="W51" s="113"/>
      <c r="X51" s="113"/>
      <c r="Y51" s="113"/>
      <c r="Z51" s="113" t="s">
        <v>120</v>
      </c>
      <c r="AA51" s="113"/>
      <c r="AB51" s="113"/>
      <c r="AC51" s="113"/>
      <c r="AD51" s="113"/>
      <c r="AE51" s="113"/>
      <c r="AF51" s="113"/>
      <c r="AG51" s="113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4">
        <f t="shared" si="2"/>
        <v>0</v>
      </c>
      <c r="BY51" s="74"/>
      <c r="BZ51" s="74"/>
      <c r="CA51" s="74"/>
      <c r="CB51" s="74"/>
      <c r="CC51" s="74"/>
      <c r="CD51" s="74"/>
      <c r="CE51" s="74"/>
      <c r="CF51" s="75">
        <f>SUM(AH51-BX51)</f>
        <v>0</v>
      </c>
      <c r="CG51" s="75"/>
      <c r="CH51" s="75"/>
      <c r="CI51" s="75"/>
      <c r="CJ51" s="75"/>
      <c r="CK51" s="75"/>
      <c r="CL51" s="75"/>
      <c r="CM51" s="75"/>
      <c r="CN51" s="74"/>
      <c r="CO51" s="74"/>
      <c r="CP51" s="74"/>
      <c r="CQ51" s="74"/>
      <c r="CR51" s="74"/>
      <c r="CS51" s="74"/>
      <c r="CT51" s="74"/>
      <c r="CU51" s="76"/>
    </row>
    <row r="52" spans="1:99" ht="15" customHeight="1">
      <c r="A52" s="110" t="s">
        <v>121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1"/>
      <c r="T52" s="49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73" t="s">
        <v>148</v>
      </c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2"/>
      <c r="BY52" s="72"/>
      <c r="BZ52" s="72"/>
      <c r="CA52" s="72"/>
      <c r="CB52" s="72"/>
      <c r="CC52" s="72"/>
      <c r="CD52" s="72"/>
      <c r="CE52" s="72"/>
      <c r="CF52" s="73"/>
      <c r="CG52" s="73"/>
      <c r="CH52" s="73"/>
      <c r="CI52" s="73"/>
      <c r="CJ52" s="73"/>
      <c r="CK52" s="73"/>
      <c r="CL52" s="73"/>
      <c r="CM52" s="73"/>
      <c r="CN52" s="75"/>
      <c r="CO52" s="75"/>
      <c r="CP52" s="75"/>
      <c r="CQ52" s="75"/>
      <c r="CR52" s="75"/>
      <c r="CS52" s="75"/>
      <c r="CT52" s="75"/>
      <c r="CU52" s="123"/>
    </row>
    <row r="53" spans="1:99" ht="15" customHeight="1">
      <c r="A53" s="110" t="s">
        <v>122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4"/>
      <c r="T53" s="112"/>
      <c r="U53" s="113"/>
      <c r="V53" s="113"/>
      <c r="W53" s="113"/>
      <c r="X53" s="113"/>
      <c r="Y53" s="113"/>
      <c r="Z53" s="113" t="s">
        <v>123</v>
      </c>
      <c r="AA53" s="113"/>
      <c r="AB53" s="113"/>
      <c r="AC53" s="113"/>
      <c r="AD53" s="113"/>
      <c r="AE53" s="113"/>
      <c r="AF53" s="113"/>
      <c r="AG53" s="113"/>
      <c r="AH53" s="75">
        <f>SUM(AH55+AH57)</f>
        <v>41000</v>
      </c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>
        <f>SUM(AZ55+AZ57)</f>
        <v>41000</v>
      </c>
      <c r="BA53" s="75"/>
      <c r="BB53" s="75"/>
      <c r="BC53" s="75"/>
      <c r="BD53" s="75"/>
      <c r="BE53" s="75"/>
      <c r="BF53" s="75"/>
      <c r="BG53" s="75"/>
      <c r="BH53" s="73"/>
      <c r="BI53" s="73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3"/>
      <c r="BX53" s="74">
        <f>SUM(AZ53)</f>
        <v>41000</v>
      </c>
      <c r="BY53" s="74"/>
      <c r="BZ53" s="74"/>
      <c r="CA53" s="74"/>
      <c r="CB53" s="74"/>
      <c r="CC53" s="74"/>
      <c r="CD53" s="74"/>
      <c r="CE53" s="74"/>
      <c r="CF53" s="75">
        <f>SUM(AH53-BX53)</f>
        <v>0</v>
      </c>
      <c r="CG53" s="75"/>
      <c r="CH53" s="75"/>
      <c r="CI53" s="75"/>
      <c r="CJ53" s="75"/>
      <c r="CK53" s="75"/>
      <c r="CL53" s="75"/>
      <c r="CM53" s="75"/>
      <c r="CN53" s="74"/>
      <c r="CO53" s="74"/>
      <c r="CP53" s="74"/>
      <c r="CQ53" s="74"/>
      <c r="CR53" s="74"/>
      <c r="CS53" s="74"/>
      <c r="CT53" s="74"/>
      <c r="CU53" s="76"/>
    </row>
    <row r="54" spans="1:99" ht="15" customHeight="1">
      <c r="A54" s="43" t="s">
        <v>124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4"/>
      <c r="T54" s="49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3"/>
      <c r="BX54" s="72"/>
      <c r="BY54" s="72"/>
      <c r="BZ54" s="72"/>
      <c r="CA54" s="72"/>
      <c r="CB54" s="72"/>
      <c r="CC54" s="72"/>
      <c r="CD54" s="72"/>
      <c r="CE54" s="72"/>
      <c r="CF54" s="73"/>
      <c r="CG54" s="73"/>
      <c r="CH54" s="73"/>
      <c r="CI54" s="73"/>
      <c r="CJ54" s="73"/>
      <c r="CK54" s="73"/>
      <c r="CL54" s="73"/>
      <c r="CM54" s="73"/>
      <c r="CN54" s="73"/>
      <c r="CO54" s="73"/>
      <c r="CP54" s="73"/>
      <c r="CQ54" s="73"/>
      <c r="CR54" s="73"/>
      <c r="CS54" s="73"/>
      <c r="CT54" s="73"/>
      <c r="CU54" s="99"/>
    </row>
    <row r="55" spans="1:99" ht="15" customHeight="1">
      <c r="A55" s="43" t="s">
        <v>125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4"/>
      <c r="T55" s="49"/>
      <c r="U55" s="50"/>
      <c r="V55" s="50"/>
      <c r="W55" s="50"/>
      <c r="X55" s="50"/>
      <c r="Y55" s="50"/>
      <c r="Z55" s="50" t="s">
        <v>126</v>
      </c>
      <c r="AA55" s="50"/>
      <c r="AB55" s="50"/>
      <c r="AC55" s="50"/>
      <c r="AD55" s="50"/>
      <c r="AE55" s="50"/>
      <c r="AF55" s="50"/>
      <c r="AG55" s="50"/>
      <c r="AH55" s="73">
        <v>30000</v>
      </c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>
        <v>30000</v>
      </c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3"/>
      <c r="BX55" s="72">
        <f>SUM(AZ55)</f>
        <v>30000</v>
      </c>
      <c r="BY55" s="72"/>
      <c r="BZ55" s="72"/>
      <c r="CA55" s="72"/>
      <c r="CB55" s="72"/>
      <c r="CC55" s="72"/>
      <c r="CD55" s="72"/>
      <c r="CE55" s="72"/>
      <c r="CF55" s="73">
        <f>SUM(AH55-BX55)</f>
        <v>0</v>
      </c>
      <c r="CG55" s="73"/>
      <c r="CH55" s="73"/>
      <c r="CI55" s="73"/>
      <c r="CJ55" s="73"/>
      <c r="CK55" s="73"/>
      <c r="CL55" s="73"/>
      <c r="CM55" s="73"/>
      <c r="CN55" s="72"/>
      <c r="CO55" s="72"/>
      <c r="CP55" s="72"/>
      <c r="CQ55" s="72"/>
      <c r="CR55" s="72"/>
      <c r="CS55" s="72"/>
      <c r="CT55" s="72"/>
      <c r="CU55" s="101"/>
    </row>
    <row r="56" spans="1:99" ht="15" customHeight="1">
      <c r="A56" s="43" t="s">
        <v>127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4"/>
      <c r="T56" s="49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73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3"/>
      <c r="BX56" s="72"/>
      <c r="BY56" s="72"/>
      <c r="BZ56" s="72"/>
      <c r="CA56" s="72"/>
      <c r="CB56" s="72"/>
      <c r="CC56" s="72"/>
      <c r="CD56" s="72"/>
      <c r="CE56" s="72"/>
      <c r="CF56" s="73"/>
      <c r="CG56" s="73"/>
      <c r="CH56" s="73"/>
      <c r="CI56" s="73"/>
      <c r="CJ56" s="73"/>
      <c r="CK56" s="73"/>
      <c r="CL56" s="73"/>
      <c r="CM56" s="73"/>
      <c r="CN56" s="73"/>
      <c r="CO56" s="73"/>
      <c r="CP56" s="73"/>
      <c r="CQ56" s="73"/>
      <c r="CR56" s="73"/>
      <c r="CS56" s="73"/>
      <c r="CT56" s="73"/>
      <c r="CU56" s="99"/>
    </row>
    <row r="57" spans="1:99" ht="15" customHeight="1" thickBot="1">
      <c r="A57" s="119" t="s">
        <v>128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46"/>
      <c r="T57" s="121"/>
      <c r="U57" s="122"/>
      <c r="V57" s="122"/>
      <c r="W57" s="122"/>
      <c r="X57" s="122"/>
      <c r="Y57" s="122"/>
      <c r="Z57" s="122" t="s">
        <v>129</v>
      </c>
      <c r="AA57" s="122"/>
      <c r="AB57" s="122"/>
      <c r="AC57" s="122"/>
      <c r="AD57" s="122"/>
      <c r="AE57" s="122"/>
      <c r="AF57" s="122"/>
      <c r="AG57" s="122"/>
      <c r="AH57" s="84">
        <v>11000</v>
      </c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>
        <v>11000</v>
      </c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98">
        <f>SUM(AZ57)</f>
        <v>11000</v>
      </c>
      <c r="BY57" s="98"/>
      <c r="BZ57" s="98"/>
      <c r="CA57" s="98"/>
      <c r="CB57" s="98"/>
      <c r="CC57" s="98"/>
      <c r="CD57" s="98"/>
      <c r="CE57" s="98"/>
      <c r="CF57" s="84">
        <f>SUM(AH57-BX57)</f>
        <v>0</v>
      </c>
      <c r="CG57" s="84"/>
      <c r="CH57" s="84"/>
      <c r="CI57" s="84"/>
      <c r="CJ57" s="84"/>
      <c r="CK57" s="84"/>
      <c r="CL57" s="84"/>
      <c r="CM57" s="84"/>
      <c r="CN57" s="98"/>
      <c r="CO57" s="98"/>
      <c r="CP57" s="98"/>
      <c r="CQ57" s="98"/>
      <c r="CR57" s="98"/>
      <c r="CS57" s="98"/>
      <c r="CT57" s="98"/>
      <c r="CU57" s="102"/>
    </row>
    <row r="58" spans="1:99" ht="15" customHeight="1" thickBot="1">
      <c r="A58" s="214" t="s">
        <v>161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105"/>
      <c r="T58" s="77"/>
      <c r="U58" s="78"/>
      <c r="V58" s="78"/>
      <c r="W58" s="78"/>
      <c r="X58" s="78"/>
      <c r="Y58" s="78"/>
      <c r="Z58" s="149" t="s">
        <v>139</v>
      </c>
      <c r="AA58" s="149"/>
      <c r="AB58" s="149"/>
      <c r="AC58" s="149"/>
      <c r="AD58" s="149"/>
      <c r="AE58" s="149"/>
      <c r="AF58" s="149"/>
      <c r="AG58" s="149"/>
      <c r="AH58" s="150">
        <f>AH59+AH73</f>
        <v>69560</v>
      </c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>
        <f>AZ59+AZ73</f>
        <v>69560</v>
      </c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>
        <f>AZ58</f>
        <v>69560</v>
      </c>
      <c r="BY58" s="150"/>
      <c r="BZ58" s="150"/>
      <c r="CA58" s="150"/>
      <c r="CB58" s="150"/>
      <c r="CC58" s="150"/>
      <c r="CD58" s="150"/>
      <c r="CE58" s="150"/>
      <c r="CF58" s="150">
        <f>CF59+CF73</f>
        <v>0</v>
      </c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1"/>
    </row>
    <row r="59" spans="1:99" ht="15" customHeight="1">
      <c r="A59" s="141" t="s">
        <v>157</v>
      </c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2"/>
      <c r="T59" s="143"/>
      <c r="U59" s="144"/>
      <c r="V59" s="144"/>
      <c r="W59" s="144"/>
      <c r="X59" s="144"/>
      <c r="Y59" s="144"/>
      <c r="Z59" s="145" t="s">
        <v>5</v>
      </c>
      <c r="AA59" s="145"/>
      <c r="AB59" s="145"/>
      <c r="AC59" s="145"/>
      <c r="AD59" s="145"/>
      <c r="AE59" s="145"/>
      <c r="AF59" s="145"/>
      <c r="AG59" s="145"/>
      <c r="AH59" s="74">
        <f>AH60+AH65+AH71</f>
        <v>36330</v>
      </c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74"/>
      <c r="AZ59" s="74">
        <f>AZ60+AZ65+AZ71</f>
        <v>36330</v>
      </c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L59" s="74"/>
      <c r="BM59" s="74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>
        <f>SUM(AZ59)</f>
        <v>36330</v>
      </c>
      <c r="BY59" s="74"/>
      <c r="BZ59" s="74"/>
      <c r="CA59" s="74"/>
      <c r="CB59" s="74"/>
      <c r="CC59" s="74"/>
      <c r="CD59" s="74"/>
      <c r="CE59" s="74"/>
      <c r="CF59" s="74">
        <f>CF60+CF65+CF71</f>
        <v>0</v>
      </c>
      <c r="CG59" s="74"/>
      <c r="CH59" s="74"/>
      <c r="CI59" s="74"/>
      <c r="CJ59" s="74"/>
      <c r="CK59" s="74"/>
      <c r="CL59" s="74"/>
      <c r="CM59" s="74"/>
      <c r="CN59" s="74"/>
      <c r="CO59" s="74"/>
      <c r="CP59" s="74"/>
      <c r="CQ59" s="74"/>
      <c r="CR59" s="74"/>
      <c r="CS59" s="74"/>
      <c r="CT59" s="74"/>
      <c r="CU59" s="76"/>
    </row>
    <row r="60" spans="1:99" ht="15" customHeight="1">
      <c r="A60" s="111" t="s">
        <v>103</v>
      </c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7"/>
      <c r="T60" s="128"/>
      <c r="U60" s="129"/>
      <c r="V60" s="129"/>
      <c r="W60" s="129"/>
      <c r="X60" s="129"/>
      <c r="Y60" s="130"/>
      <c r="Z60" s="131" t="s">
        <v>71</v>
      </c>
      <c r="AA60" s="132"/>
      <c r="AB60" s="132"/>
      <c r="AC60" s="132"/>
      <c r="AD60" s="132"/>
      <c r="AE60" s="132"/>
      <c r="AF60" s="132"/>
      <c r="AG60" s="133"/>
      <c r="AH60" s="134">
        <f>SUM(AH62:AQ64)</f>
        <v>0</v>
      </c>
      <c r="AI60" s="135"/>
      <c r="AJ60" s="135"/>
      <c r="AK60" s="135"/>
      <c r="AL60" s="135"/>
      <c r="AM60" s="135"/>
      <c r="AN60" s="135"/>
      <c r="AO60" s="135"/>
      <c r="AP60" s="135"/>
      <c r="AQ60" s="136"/>
      <c r="AR60" s="134"/>
      <c r="AS60" s="135"/>
      <c r="AT60" s="135"/>
      <c r="AU60" s="135"/>
      <c r="AV60" s="135"/>
      <c r="AW60" s="135"/>
      <c r="AX60" s="135"/>
      <c r="AY60" s="136"/>
      <c r="AZ60" s="134">
        <f>SUM(AZ62+AZ63+AZ64)</f>
        <v>0</v>
      </c>
      <c r="BA60" s="135"/>
      <c r="BB60" s="135"/>
      <c r="BC60" s="135"/>
      <c r="BD60" s="135"/>
      <c r="BE60" s="135"/>
      <c r="BF60" s="135"/>
      <c r="BG60" s="136"/>
      <c r="BH60" s="155"/>
      <c r="BI60" s="156"/>
      <c r="BJ60" s="156"/>
      <c r="BK60" s="156"/>
      <c r="BL60" s="156"/>
      <c r="BM60" s="156"/>
      <c r="BN60" s="156"/>
      <c r="BO60" s="157"/>
      <c r="BP60" s="155"/>
      <c r="BQ60" s="156"/>
      <c r="BR60" s="156"/>
      <c r="BS60" s="156"/>
      <c r="BT60" s="156"/>
      <c r="BU60" s="156"/>
      <c r="BV60" s="156"/>
      <c r="BW60" s="157"/>
      <c r="BX60" s="134">
        <f>SUM(AZ60)</f>
        <v>0</v>
      </c>
      <c r="BY60" s="135"/>
      <c r="BZ60" s="135"/>
      <c r="CA60" s="135"/>
      <c r="CB60" s="135"/>
      <c r="CC60" s="135"/>
      <c r="CD60" s="135"/>
      <c r="CE60" s="136"/>
      <c r="CF60" s="134">
        <f>SUM(AH60-BX60)</f>
        <v>0</v>
      </c>
      <c r="CG60" s="135"/>
      <c r="CH60" s="135"/>
      <c r="CI60" s="135"/>
      <c r="CJ60" s="135"/>
      <c r="CK60" s="135"/>
      <c r="CL60" s="135"/>
      <c r="CM60" s="136"/>
      <c r="CN60" s="134"/>
      <c r="CO60" s="135"/>
      <c r="CP60" s="135"/>
      <c r="CQ60" s="135"/>
      <c r="CR60" s="135"/>
      <c r="CS60" s="135"/>
      <c r="CT60" s="135"/>
      <c r="CU60" s="159"/>
    </row>
    <row r="61" spans="1:99" ht="15" customHeight="1">
      <c r="A61" s="110" t="s">
        <v>104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1"/>
      <c r="T61" s="49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3"/>
      <c r="BX61" s="73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3"/>
      <c r="CM61" s="73"/>
      <c r="CN61" s="73"/>
      <c r="CO61" s="73"/>
      <c r="CP61" s="73"/>
      <c r="CQ61" s="73"/>
      <c r="CR61" s="73"/>
      <c r="CS61" s="73"/>
      <c r="CT61" s="73"/>
      <c r="CU61" s="99"/>
    </row>
    <row r="62" spans="1:99" ht="15" customHeight="1">
      <c r="A62" s="43" t="s">
        <v>106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4"/>
      <c r="T62" s="49"/>
      <c r="U62" s="50"/>
      <c r="V62" s="50"/>
      <c r="W62" s="50"/>
      <c r="X62" s="50"/>
      <c r="Y62" s="50"/>
      <c r="Z62" s="50" t="s">
        <v>105</v>
      </c>
      <c r="AA62" s="50"/>
      <c r="AB62" s="50"/>
      <c r="AC62" s="50"/>
      <c r="AD62" s="50"/>
      <c r="AE62" s="50"/>
      <c r="AF62" s="50"/>
      <c r="AG62" s="50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3"/>
      <c r="BX62" s="72">
        <f t="shared" ref="BX62:BX71" si="4">SUM(AZ62)</f>
        <v>0</v>
      </c>
      <c r="BY62" s="72"/>
      <c r="BZ62" s="72"/>
      <c r="CA62" s="72"/>
      <c r="CB62" s="72"/>
      <c r="CC62" s="72"/>
      <c r="CD62" s="72"/>
      <c r="CE62" s="72"/>
      <c r="CF62" s="73">
        <f t="shared" ref="CF62:CF71" si="5">SUM(AH62-BX62)</f>
        <v>0</v>
      </c>
      <c r="CG62" s="73"/>
      <c r="CH62" s="73"/>
      <c r="CI62" s="73"/>
      <c r="CJ62" s="73"/>
      <c r="CK62" s="73"/>
      <c r="CL62" s="73"/>
      <c r="CM62" s="73"/>
      <c r="CN62" s="73"/>
      <c r="CO62" s="73"/>
      <c r="CP62" s="73"/>
      <c r="CQ62" s="73"/>
      <c r="CR62" s="73"/>
      <c r="CS62" s="73"/>
      <c r="CT62" s="73"/>
      <c r="CU62" s="99"/>
    </row>
    <row r="63" spans="1:99" ht="15" customHeight="1">
      <c r="A63" s="43" t="s">
        <v>107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4"/>
      <c r="T63" s="49"/>
      <c r="U63" s="50"/>
      <c r="V63" s="50"/>
      <c r="W63" s="50"/>
      <c r="X63" s="50"/>
      <c r="Y63" s="50"/>
      <c r="Z63" s="50" t="s">
        <v>108</v>
      </c>
      <c r="AA63" s="50"/>
      <c r="AB63" s="50"/>
      <c r="AC63" s="50"/>
      <c r="AD63" s="50"/>
      <c r="AE63" s="50"/>
      <c r="AF63" s="50"/>
      <c r="AG63" s="50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3"/>
      <c r="BI63" s="73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3"/>
      <c r="BX63" s="72">
        <f t="shared" si="4"/>
        <v>0</v>
      </c>
      <c r="BY63" s="72"/>
      <c r="BZ63" s="72"/>
      <c r="CA63" s="72"/>
      <c r="CB63" s="72"/>
      <c r="CC63" s="72"/>
      <c r="CD63" s="72"/>
      <c r="CE63" s="72"/>
      <c r="CF63" s="72">
        <f t="shared" si="5"/>
        <v>0</v>
      </c>
      <c r="CG63" s="72"/>
      <c r="CH63" s="72"/>
      <c r="CI63" s="72"/>
      <c r="CJ63" s="72"/>
      <c r="CK63" s="72"/>
      <c r="CL63" s="72"/>
      <c r="CM63" s="72"/>
      <c r="CN63" s="72"/>
      <c r="CO63" s="72"/>
      <c r="CP63" s="72"/>
      <c r="CQ63" s="72"/>
      <c r="CR63" s="72"/>
      <c r="CS63" s="72"/>
      <c r="CT63" s="72"/>
      <c r="CU63" s="101"/>
    </row>
    <row r="64" spans="1:99" ht="15" customHeight="1">
      <c r="A64" s="43" t="s">
        <v>109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4"/>
      <c r="T64" s="49"/>
      <c r="U64" s="50"/>
      <c r="V64" s="50"/>
      <c r="W64" s="50"/>
      <c r="X64" s="50"/>
      <c r="Y64" s="50"/>
      <c r="Z64" s="50" t="s">
        <v>110</v>
      </c>
      <c r="AA64" s="50"/>
      <c r="AB64" s="50"/>
      <c r="AC64" s="50"/>
      <c r="AD64" s="50"/>
      <c r="AE64" s="50"/>
      <c r="AF64" s="50"/>
      <c r="AG64" s="50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3"/>
      <c r="BX64" s="72">
        <f t="shared" si="4"/>
        <v>0</v>
      </c>
      <c r="BY64" s="72"/>
      <c r="BZ64" s="72"/>
      <c r="CA64" s="72"/>
      <c r="CB64" s="72"/>
      <c r="CC64" s="72"/>
      <c r="CD64" s="72"/>
      <c r="CE64" s="72"/>
      <c r="CF64" s="72">
        <f t="shared" si="5"/>
        <v>0</v>
      </c>
      <c r="CG64" s="72"/>
      <c r="CH64" s="72"/>
      <c r="CI64" s="72"/>
      <c r="CJ64" s="72"/>
      <c r="CK64" s="72"/>
      <c r="CL64" s="72"/>
      <c r="CM64" s="72"/>
      <c r="CN64" s="72"/>
      <c r="CO64" s="72"/>
      <c r="CP64" s="72"/>
      <c r="CQ64" s="72"/>
      <c r="CR64" s="72"/>
      <c r="CS64" s="72"/>
      <c r="CT64" s="72"/>
      <c r="CU64" s="101"/>
    </row>
    <row r="65" spans="1:99" ht="15" customHeight="1">
      <c r="A65" s="110" t="s">
        <v>111</v>
      </c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1"/>
      <c r="T65" s="112"/>
      <c r="U65" s="113"/>
      <c r="V65" s="113"/>
      <c r="W65" s="113"/>
      <c r="X65" s="113"/>
      <c r="Y65" s="113"/>
      <c r="Z65" s="113" t="s">
        <v>112</v>
      </c>
      <c r="AA65" s="113"/>
      <c r="AB65" s="113"/>
      <c r="AC65" s="113"/>
      <c r="AD65" s="113"/>
      <c r="AE65" s="113"/>
      <c r="AF65" s="113"/>
      <c r="AG65" s="113"/>
      <c r="AH65" s="75">
        <f>SUM(AH66:AQ70)</f>
        <v>33330</v>
      </c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>
        <f>SUM(AZ66:BG70)</f>
        <v>33330</v>
      </c>
      <c r="BA65" s="75"/>
      <c r="BB65" s="75"/>
      <c r="BC65" s="75"/>
      <c r="BD65" s="75"/>
      <c r="BE65" s="75"/>
      <c r="BF65" s="75"/>
      <c r="BG65" s="75"/>
      <c r="BH65" s="73"/>
      <c r="BI65" s="73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3"/>
      <c r="BX65" s="74">
        <f t="shared" si="4"/>
        <v>33330</v>
      </c>
      <c r="BY65" s="74"/>
      <c r="BZ65" s="74"/>
      <c r="CA65" s="74"/>
      <c r="CB65" s="74"/>
      <c r="CC65" s="74"/>
      <c r="CD65" s="74"/>
      <c r="CE65" s="74"/>
      <c r="CF65" s="75">
        <f>SUM(AH65-BX65)</f>
        <v>0</v>
      </c>
      <c r="CG65" s="75"/>
      <c r="CH65" s="75"/>
      <c r="CI65" s="75"/>
      <c r="CJ65" s="75"/>
      <c r="CK65" s="75"/>
      <c r="CL65" s="75"/>
      <c r="CM65" s="75"/>
      <c r="CN65" s="124"/>
      <c r="CO65" s="124"/>
      <c r="CP65" s="124"/>
      <c r="CQ65" s="124"/>
      <c r="CR65" s="124"/>
      <c r="CS65" s="124"/>
      <c r="CT65" s="124"/>
      <c r="CU65" s="125"/>
    </row>
    <row r="66" spans="1:99" ht="15" customHeight="1">
      <c r="A66" s="43" t="s">
        <v>113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4"/>
      <c r="T66" s="49"/>
      <c r="U66" s="50"/>
      <c r="V66" s="50"/>
      <c r="W66" s="50"/>
      <c r="X66" s="50"/>
      <c r="Y66" s="50"/>
      <c r="Z66" s="50" t="s">
        <v>156</v>
      </c>
      <c r="AA66" s="50"/>
      <c r="AB66" s="50"/>
      <c r="AC66" s="50"/>
      <c r="AD66" s="50"/>
      <c r="AE66" s="50"/>
      <c r="AF66" s="50"/>
      <c r="AG66" s="50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3"/>
      <c r="BI66" s="73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3"/>
      <c r="BX66" s="72">
        <f t="shared" si="4"/>
        <v>0</v>
      </c>
      <c r="BY66" s="72"/>
      <c r="BZ66" s="72"/>
      <c r="CA66" s="72"/>
      <c r="CB66" s="72"/>
      <c r="CC66" s="72"/>
      <c r="CD66" s="72"/>
      <c r="CE66" s="72"/>
      <c r="CF66" s="73">
        <f t="shared" si="5"/>
        <v>0</v>
      </c>
      <c r="CG66" s="73"/>
      <c r="CH66" s="73"/>
      <c r="CI66" s="73"/>
      <c r="CJ66" s="73"/>
      <c r="CK66" s="73"/>
      <c r="CL66" s="73"/>
      <c r="CM66" s="73"/>
      <c r="CN66" s="73"/>
      <c r="CO66" s="73"/>
      <c r="CP66" s="73"/>
      <c r="CQ66" s="73"/>
      <c r="CR66" s="73"/>
      <c r="CS66" s="73"/>
      <c r="CT66" s="73"/>
      <c r="CU66" s="99"/>
    </row>
    <row r="67" spans="1:99" ht="15" customHeight="1">
      <c r="A67" s="43" t="s">
        <v>140</v>
      </c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4"/>
      <c r="T67" s="49"/>
      <c r="U67" s="50"/>
      <c r="V67" s="50"/>
      <c r="W67" s="50"/>
      <c r="X67" s="50"/>
      <c r="Y67" s="50"/>
      <c r="Z67" s="50" t="s">
        <v>141</v>
      </c>
      <c r="AA67" s="50"/>
      <c r="AB67" s="50"/>
      <c r="AC67" s="50"/>
      <c r="AD67" s="50"/>
      <c r="AE67" s="50"/>
      <c r="AF67" s="50"/>
      <c r="AG67" s="50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3"/>
      <c r="AT67" s="73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3"/>
      <c r="BI67" s="73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3"/>
      <c r="BX67" s="72">
        <f t="shared" si="4"/>
        <v>0</v>
      </c>
      <c r="BY67" s="72"/>
      <c r="BZ67" s="72"/>
      <c r="CA67" s="72"/>
      <c r="CB67" s="72"/>
      <c r="CC67" s="72"/>
      <c r="CD67" s="72"/>
      <c r="CE67" s="72"/>
      <c r="CF67" s="72">
        <f t="shared" si="5"/>
        <v>0</v>
      </c>
      <c r="CG67" s="72"/>
      <c r="CH67" s="72"/>
      <c r="CI67" s="72"/>
      <c r="CJ67" s="72"/>
      <c r="CK67" s="72"/>
      <c r="CL67" s="72"/>
      <c r="CM67" s="72"/>
      <c r="CN67" s="73"/>
      <c r="CO67" s="73"/>
      <c r="CP67" s="73"/>
      <c r="CQ67" s="73"/>
      <c r="CR67" s="73"/>
      <c r="CS67" s="73"/>
      <c r="CT67" s="73"/>
      <c r="CU67" s="99"/>
    </row>
    <row r="68" spans="1:99" ht="15" customHeight="1">
      <c r="A68" s="43" t="s">
        <v>115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4"/>
      <c r="T68" s="49"/>
      <c r="U68" s="50"/>
      <c r="V68" s="50"/>
      <c r="W68" s="50"/>
      <c r="X68" s="50"/>
      <c r="Y68" s="50"/>
      <c r="Z68" s="50" t="s">
        <v>116</v>
      </c>
      <c r="AA68" s="50"/>
      <c r="AB68" s="50"/>
      <c r="AC68" s="50"/>
      <c r="AD68" s="50"/>
      <c r="AE68" s="50"/>
      <c r="AF68" s="50"/>
      <c r="AG68" s="50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3"/>
      <c r="BI68" s="73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3"/>
      <c r="BX68" s="72">
        <f t="shared" si="4"/>
        <v>0</v>
      </c>
      <c r="BY68" s="72"/>
      <c r="BZ68" s="72"/>
      <c r="CA68" s="72"/>
      <c r="CB68" s="72"/>
      <c r="CC68" s="72"/>
      <c r="CD68" s="72"/>
      <c r="CE68" s="72"/>
      <c r="CF68" s="73">
        <f t="shared" si="5"/>
        <v>0</v>
      </c>
      <c r="CG68" s="73"/>
      <c r="CH68" s="73"/>
      <c r="CI68" s="73"/>
      <c r="CJ68" s="73"/>
      <c r="CK68" s="73"/>
      <c r="CL68" s="73"/>
      <c r="CM68" s="73"/>
      <c r="CN68" s="73"/>
      <c r="CO68" s="73"/>
      <c r="CP68" s="73"/>
      <c r="CQ68" s="73"/>
      <c r="CR68" s="73"/>
      <c r="CS68" s="73"/>
      <c r="CT68" s="73"/>
      <c r="CU68" s="99"/>
    </row>
    <row r="69" spans="1:99" ht="15" customHeight="1">
      <c r="A69" s="43" t="s">
        <v>143</v>
      </c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4"/>
      <c r="T69" s="49"/>
      <c r="U69" s="50"/>
      <c r="V69" s="50"/>
      <c r="W69" s="50"/>
      <c r="X69" s="50"/>
      <c r="Y69" s="50"/>
      <c r="Z69" s="50" t="s">
        <v>142</v>
      </c>
      <c r="AA69" s="50"/>
      <c r="AB69" s="50"/>
      <c r="AC69" s="50"/>
      <c r="AD69" s="50"/>
      <c r="AE69" s="50"/>
      <c r="AF69" s="50"/>
      <c r="AG69" s="50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3"/>
      <c r="BI69" s="73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3"/>
      <c r="BX69" s="72">
        <f t="shared" si="4"/>
        <v>0</v>
      </c>
      <c r="BY69" s="72"/>
      <c r="BZ69" s="72"/>
      <c r="CA69" s="72"/>
      <c r="CB69" s="72"/>
      <c r="CC69" s="72"/>
      <c r="CD69" s="72"/>
      <c r="CE69" s="72"/>
      <c r="CF69" s="73">
        <f t="shared" si="5"/>
        <v>0</v>
      </c>
      <c r="CG69" s="73"/>
      <c r="CH69" s="73"/>
      <c r="CI69" s="73"/>
      <c r="CJ69" s="73"/>
      <c r="CK69" s="73"/>
      <c r="CL69" s="73"/>
      <c r="CM69" s="73"/>
      <c r="CN69" s="73"/>
      <c r="CO69" s="73"/>
      <c r="CP69" s="73"/>
      <c r="CQ69" s="73"/>
      <c r="CR69" s="73"/>
      <c r="CS69" s="73"/>
      <c r="CT69" s="73"/>
      <c r="CU69" s="99"/>
    </row>
    <row r="70" spans="1:99" ht="15" customHeight="1">
      <c r="A70" s="43" t="s">
        <v>117</v>
      </c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4"/>
      <c r="T70" s="49"/>
      <c r="U70" s="50"/>
      <c r="V70" s="50"/>
      <c r="W70" s="50"/>
      <c r="X70" s="50"/>
      <c r="Y70" s="50"/>
      <c r="Z70" s="50" t="s">
        <v>118</v>
      </c>
      <c r="AA70" s="50"/>
      <c r="AB70" s="50"/>
      <c r="AC70" s="50"/>
      <c r="AD70" s="50"/>
      <c r="AE70" s="50"/>
      <c r="AF70" s="50"/>
      <c r="AG70" s="50"/>
      <c r="AH70" s="73">
        <v>33330</v>
      </c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>
        <v>33330</v>
      </c>
      <c r="BA70" s="73"/>
      <c r="BB70" s="73"/>
      <c r="BC70" s="73"/>
      <c r="BD70" s="73"/>
      <c r="BE70" s="73"/>
      <c r="BF70" s="73"/>
      <c r="BG70" s="73"/>
      <c r="BH70" s="73"/>
      <c r="BI70" s="73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3"/>
      <c r="BX70" s="72">
        <f t="shared" si="4"/>
        <v>33330</v>
      </c>
      <c r="BY70" s="72"/>
      <c r="BZ70" s="72"/>
      <c r="CA70" s="72"/>
      <c r="CB70" s="72"/>
      <c r="CC70" s="72"/>
      <c r="CD70" s="72"/>
      <c r="CE70" s="72"/>
      <c r="CF70" s="73">
        <f t="shared" si="5"/>
        <v>0</v>
      </c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99"/>
    </row>
    <row r="71" spans="1:99" ht="15" customHeight="1">
      <c r="A71" s="110" t="s">
        <v>119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1"/>
      <c r="T71" s="112"/>
      <c r="U71" s="113"/>
      <c r="V71" s="113"/>
      <c r="W71" s="113"/>
      <c r="X71" s="113"/>
      <c r="Y71" s="113"/>
      <c r="Z71" s="113" t="s">
        <v>120</v>
      </c>
      <c r="AA71" s="113"/>
      <c r="AB71" s="113"/>
      <c r="AC71" s="113"/>
      <c r="AD71" s="113"/>
      <c r="AE71" s="113"/>
      <c r="AF71" s="113"/>
      <c r="AG71" s="113"/>
      <c r="AH71" s="75">
        <v>3000</v>
      </c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>
        <v>3000</v>
      </c>
      <c r="BA71" s="75"/>
      <c r="BB71" s="75"/>
      <c r="BC71" s="75"/>
      <c r="BD71" s="75"/>
      <c r="BE71" s="75"/>
      <c r="BF71" s="75"/>
      <c r="BG71" s="75"/>
      <c r="BH71" s="73"/>
      <c r="BI71" s="73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3"/>
      <c r="BX71" s="74">
        <f t="shared" si="4"/>
        <v>3000</v>
      </c>
      <c r="BY71" s="74"/>
      <c r="BZ71" s="74"/>
      <c r="CA71" s="74"/>
      <c r="CB71" s="74"/>
      <c r="CC71" s="74"/>
      <c r="CD71" s="74"/>
      <c r="CE71" s="74"/>
      <c r="CF71" s="75">
        <f t="shared" si="5"/>
        <v>0</v>
      </c>
      <c r="CG71" s="75"/>
      <c r="CH71" s="75"/>
      <c r="CI71" s="75"/>
      <c r="CJ71" s="75"/>
      <c r="CK71" s="75"/>
      <c r="CL71" s="75"/>
      <c r="CM71" s="75"/>
      <c r="CN71" s="74"/>
      <c r="CO71" s="74"/>
      <c r="CP71" s="74"/>
      <c r="CQ71" s="74"/>
      <c r="CR71" s="74"/>
      <c r="CS71" s="74"/>
      <c r="CT71" s="74"/>
      <c r="CU71" s="76"/>
    </row>
    <row r="72" spans="1:99" ht="15" customHeight="1">
      <c r="A72" s="110" t="s">
        <v>121</v>
      </c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1"/>
      <c r="T72" s="49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3"/>
      <c r="BX72" s="72"/>
      <c r="BY72" s="72"/>
      <c r="BZ72" s="72"/>
      <c r="CA72" s="72"/>
      <c r="CB72" s="72"/>
      <c r="CC72" s="72"/>
      <c r="CD72" s="72"/>
      <c r="CE72" s="72"/>
      <c r="CF72" s="73"/>
      <c r="CG72" s="73"/>
      <c r="CH72" s="73"/>
      <c r="CI72" s="73"/>
      <c r="CJ72" s="73"/>
      <c r="CK72" s="73"/>
      <c r="CL72" s="73"/>
      <c r="CM72" s="73"/>
      <c r="CN72" s="75"/>
      <c r="CO72" s="75"/>
      <c r="CP72" s="75"/>
      <c r="CQ72" s="75"/>
      <c r="CR72" s="75"/>
      <c r="CS72" s="75"/>
      <c r="CT72" s="75"/>
      <c r="CU72" s="123"/>
    </row>
    <row r="73" spans="1:99" ht="15" customHeight="1">
      <c r="A73" s="110" t="s">
        <v>122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4"/>
      <c r="T73" s="112"/>
      <c r="U73" s="113"/>
      <c r="V73" s="113"/>
      <c r="W73" s="113"/>
      <c r="X73" s="113"/>
      <c r="Y73" s="113"/>
      <c r="Z73" s="113" t="s">
        <v>123</v>
      </c>
      <c r="AA73" s="113"/>
      <c r="AB73" s="113"/>
      <c r="AC73" s="113"/>
      <c r="AD73" s="113"/>
      <c r="AE73" s="113"/>
      <c r="AF73" s="113"/>
      <c r="AG73" s="113"/>
      <c r="AH73" s="75">
        <f>SUM(AH75+AH77)</f>
        <v>33230</v>
      </c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>
        <f>SUM(AZ75+AZ77)</f>
        <v>33230</v>
      </c>
      <c r="BA73" s="75"/>
      <c r="BB73" s="75"/>
      <c r="BC73" s="75"/>
      <c r="BD73" s="75"/>
      <c r="BE73" s="75"/>
      <c r="BF73" s="75"/>
      <c r="BG73" s="75"/>
      <c r="BH73" s="73"/>
      <c r="BI73" s="73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3"/>
      <c r="BX73" s="74">
        <f>SUM(AZ73)</f>
        <v>33230</v>
      </c>
      <c r="BY73" s="74"/>
      <c r="BZ73" s="74"/>
      <c r="CA73" s="74"/>
      <c r="CB73" s="74"/>
      <c r="CC73" s="74"/>
      <c r="CD73" s="74"/>
      <c r="CE73" s="74"/>
      <c r="CF73" s="75">
        <f>SUM(AH73-BX73)</f>
        <v>0</v>
      </c>
      <c r="CG73" s="75"/>
      <c r="CH73" s="75"/>
      <c r="CI73" s="75"/>
      <c r="CJ73" s="75"/>
      <c r="CK73" s="75"/>
      <c r="CL73" s="75"/>
      <c r="CM73" s="75"/>
      <c r="CN73" s="74"/>
      <c r="CO73" s="74"/>
      <c r="CP73" s="74"/>
      <c r="CQ73" s="74"/>
      <c r="CR73" s="74"/>
      <c r="CS73" s="74"/>
      <c r="CT73" s="74"/>
      <c r="CU73" s="76"/>
    </row>
    <row r="74" spans="1:99" ht="15" customHeight="1">
      <c r="A74" s="43" t="s">
        <v>124</v>
      </c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4"/>
      <c r="T74" s="49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2"/>
      <c r="BY74" s="72"/>
      <c r="BZ74" s="72"/>
      <c r="CA74" s="72"/>
      <c r="CB74" s="72"/>
      <c r="CC74" s="72"/>
      <c r="CD74" s="72"/>
      <c r="CE74" s="72"/>
      <c r="CF74" s="73"/>
      <c r="CG74" s="73"/>
      <c r="CH74" s="73"/>
      <c r="CI74" s="73"/>
      <c r="CJ74" s="73"/>
      <c r="CK74" s="73"/>
      <c r="CL74" s="73"/>
      <c r="CM74" s="73"/>
      <c r="CN74" s="73"/>
      <c r="CO74" s="73"/>
      <c r="CP74" s="73"/>
      <c r="CQ74" s="73"/>
      <c r="CR74" s="73"/>
      <c r="CS74" s="73"/>
      <c r="CT74" s="73"/>
      <c r="CU74" s="99"/>
    </row>
    <row r="75" spans="1:99" ht="15" customHeight="1">
      <c r="A75" s="43" t="s">
        <v>125</v>
      </c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4"/>
      <c r="T75" s="49"/>
      <c r="U75" s="50"/>
      <c r="V75" s="50"/>
      <c r="W75" s="50"/>
      <c r="X75" s="50"/>
      <c r="Y75" s="50"/>
      <c r="Z75" s="50" t="s">
        <v>126</v>
      </c>
      <c r="AA75" s="50"/>
      <c r="AB75" s="50"/>
      <c r="AC75" s="50"/>
      <c r="AD75" s="50"/>
      <c r="AE75" s="50"/>
      <c r="AF75" s="50"/>
      <c r="AG75" s="50"/>
      <c r="AH75" s="73">
        <v>13230</v>
      </c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>
        <v>13230</v>
      </c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  <c r="BQ75" s="73"/>
      <c r="BR75" s="73"/>
      <c r="BS75" s="73"/>
      <c r="BT75" s="73"/>
      <c r="BU75" s="73"/>
      <c r="BV75" s="73"/>
      <c r="BW75" s="73"/>
      <c r="BX75" s="72">
        <f>SUM(AZ75)</f>
        <v>13230</v>
      </c>
      <c r="BY75" s="72"/>
      <c r="BZ75" s="72"/>
      <c r="CA75" s="72"/>
      <c r="CB75" s="72"/>
      <c r="CC75" s="72"/>
      <c r="CD75" s="72"/>
      <c r="CE75" s="72"/>
      <c r="CF75" s="73">
        <f>SUM(AH75-BX75)</f>
        <v>0</v>
      </c>
      <c r="CG75" s="73"/>
      <c r="CH75" s="73"/>
      <c r="CI75" s="73"/>
      <c r="CJ75" s="73"/>
      <c r="CK75" s="73"/>
      <c r="CL75" s="73"/>
      <c r="CM75" s="73"/>
      <c r="CN75" s="72"/>
      <c r="CO75" s="72"/>
      <c r="CP75" s="72"/>
      <c r="CQ75" s="72"/>
      <c r="CR75" s="72"/>
      <c r="CS75" s="72"/>
      <c r="CT75" s="72"/>
      <c r="CU75" s="101"/>
    </row>
    <row r="76" spans="1:99" ht="15" customHeight="1">
      <c r="A76" s="43" t="s">
        <v>127</v>
      </c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4"/>
      <c r="T76" s="49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  <c r="BQ76" s="73"/>
      <c r="BR76" s="73"/>
      <c r="BS76" s="73"/>
      <c r="BT76" s="73"/>
      <c r="BU76" s="73"/>
      <c r="BV76" s="73"/>
      <c r="BW76" s="73"/>
      <c r="BX76" s="72"/>
      <c r="BY76" s="72"/>
      <c r="BZ76" s="72"/>
      <c r="CA76" s="72"/>
      <c r="CB76" s="72"/>
      <c r="CC76" s="72"/>
      <c r="CD76" s="72"/>
      <c r="CE76" s="72"/>
      <c r="CF76" s="73"/>
      <c r="CG76" s="73"/>
      <c r="CH76" s="73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99"/>
    </row>
    <row r="77" spans="1:99" ht="15" customHeight="1" thickBot="1">
      <c r="A77" s="119" t="s">
        <v>128</v>
      </c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20"/>
      <c r="T77" s="121"/>
      <c r="U77" s="122"/>
      <c r="V77" s="122"/>
      <c r="W77" s="122"/>
      <c r="X77" s="122"/>
      <c r="Y77" s="122"/>
      <c r="Z77" s="122" t="s">
        <v>129</v>
      </c>
      <c r="AA77" s="122"/>
      <c r="AB77" s="122"/>
      <c r="AC77" s="122"/>
      <c r="AD77" s="122"/>
      <c r="AE77" s="122"/>
      <c r="AF77" s="122"/>
      <c r="AG77" s="122"/>
      <c r="AH77" s="84">
        <v>20000</v>
      </c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>
        <v>20000</v>
      </c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>
        <f>SUM(AZ77)</f>
        <v>20000</v>
      </c>
      <c r="BY77" s="84"/>
      <c r="BZ77" s="84"/>
      <c r="CA77" s="84"/>
      <c r="CB77" s="84"/>
      <c r="CC77" s="84"/>
      <c r="CD77" s="84"/>
      <c r="CE77" s="84"/>
      <c r="CF77" s="84">
        <f>SUM(AH77-BX77)</f>
        <v>0</v>
      </c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100"/>
    </row>
    <row r="78" spans="1:99" ht="15" customHeight="1" thickBot="1">
      <c r="A78" s="86" t="s">
        <v>162</v>
      </c>
      <c r="B78" s="87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105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90"/>
      <c r="AH78" s="91">
        <f>SUM(AH87+AH85+AH79)</f>
        <v>42527</v>
      </c>
      <c r="AI78" s="92"/>
      <c r="AJ78" s="92"/>
      <c r="AK78" s="92"/>
      <c r="AL78" s="92"/>
      <c r="AM78" s="92"/>
      <c r="AN78" s="92"/>
      <c r="AO78" s="92"/>
      <c r="AP78" s="92"/>
      <c r="AQ78" s="93"/>
      <c r="AR78" s="95"/>
      <c r="AS78" s="79"/>
      <c r="AT78" s="79"/>
      <c r="AU78" s="79"/>
      <c r="AV78" s="79"/>
      <c r="AW78" s="79"/>
      <c r="AX78" s="79"/>
      <c r="AY78" s="96"/>
      <c r="AZ78" s="95"/>
      <c r="BA78" s="79"/>
      <c r="BB78" s="79"/>
      <c r="BC78" s="79"/>
      <c r="BD78" s="79"/>
      <c r="BE78" s="79"/>
      <c r="BF78" s="79"/>
      <c r="BG78" s="96"/>
      <c r="BH78" s="95"/>
      <c r="BI78" s="79"/>
      <c r="BJ78" s="79"/>
      <c r="BK78" s="79"/>
      <c r="BL78" s="79"/>
      <c r="BM78" s="79"/>
      <c r="BN78" s="79"/>
      <c r="BO78" s="79"/>
      <c r="BP78" s="79"/>
      <c r="BQ78" s="79"/>
      <c r="BR78" s="79"/>
      <c r="BS78" s="79"/>
      <c r="BT78" s="79"/>
      <c r="BU78" s="79"/>
      <c r="BV78" s="79"/>
      <c r="BW78" s="79"/>
      <c r="BX78" s="79"/>
      <c r="BY78" s="79"/>
      <c r="BZ78" s="79"/>
      <c r="CA78" s="79"/>
      <c r="CB78" s="79"/>
      <c r="CC78" s="79"/>
      <c r="CD78" s="79"/>
      <c r="CE78" s="79"/>
      <c r="CF78" s="79"/>
      <c r="CG78" s="79"/>
      <c r="CH78" s="79"/>
      <c r="CI78" s="79"/>
      <c r="CJ78" s="79"/>
      <c r="CK78" s="79"/>
      <c r="CL78" s="79"/>
      <c r="CM78" s="79"/>
      <c r="CN78" s="79"/>
      <c r="CO78" s="79"/>
      <c r="CP78" s="79"/>
      <c r="CQ78" s="79"/>
      <c r="CR78" s="79"/>
      <c r="CS78" s="79"/>
      <c r="CT78" s="79"/>
      <c r="CU78" s="94"/>
    </row>
    <row r="79" spans="1:99" ht="15" customHeight="1">
      <c r="A79" s="212" t="s">
        <v>111</v>
      </c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3"/>
      <c r="T79" s="184"/>
      <c r="U79" s="145"/>
      <c r="V79" s="145"/>
      <c r="W79" s="145"/>
      <c r="X79" s="145"/>
      <c r="Y79" s="145"/>
      <c r="Z79" s="145" t="s">
        <v>112</v>
      </c>
      <c r="AA79" s="145"/>
      <c r="AB79" s="145"/>
      <c r="AC79" s="145"/>
      <c r="AD79" s="145"/>
      <c r="AE79" s="145"/>
      <c r="AF79" s="145"/>
      <c r="AG79" s="145"/>
      <c r="AH79" s="74">
        <f>SUM(AH80:AQ84)</f>
        <v>42527</v>
      </c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>
        <f>SUM(AZ80:BG84)</f>
        <v>42000</v>
      </c>
      <c r="BA79" s="74"/>
      <c r="BB79" s="74"/>
      <c r="BC79" s="74"/>
      <c r="BD79" s="74"/>
      <c r="BE79" s="74"/>
      <c r="BF79" s="74"/>
      <c r="BG79" s="74"/>
      <c r="BH79" s="72"/>
      <c r="BI79" s="72"/>
      <c r="BJ79" s="72"/>
      <c r="BK79" s="72"/>
      <c r="BL79" s="72"/>
      <c r="BM79" s="72"/>
      <c r="BN79" s="72"/>
      <c r="BO79" s="72"/>
      <c r="BP79" s="72"/>
      <c r="BQ79" s="72"/>
      <c r="BR79" s="72"/>
      <c r="BS79" s="72"/>
      <c r="BT79" s="72"/>
      <c r="BU79" s="72"/>
      <c r="BV79" s="72"/>
      <c r="BW79" s="72"/>
      <c r="BX79" s="74">
        <f t="shared" ref="BX79:BX85" si="6">SUM(AZ79)</f>
        <v>42000</v>
      </c>
      <c r="BY79" s="74"/>
      <c r="BZ79" s="74"/>
      <c r="CA79" s="74"/>
      <c r="CB79" s="74"/>
      <c r="CC79" s="74"/>
      <c r="CD79" s="74"/>
      <c r="CE79" s="74"/>
      <c r="CF79" s="74">
        <f t="shared" ref="CF79:CF85" si="7">SUM(AH79-BX79)</f>
        <v>527</v>
      </c>
      <c r="CG79" s="74"/>
      <c r="CH79" s="74"/>
      <c r="CI79" s="74"/>
      <c r="CJ79" s="74"/>
      <c r="CK79" s="74"/>
      <c r="CL79" s="74"/>
      <c r="CM79" s="74"/>
      <c r="CN79" s="124"/>
      <c r="CO79" s="124"/>
      <c r="CP79" s="124"/>
      <c r="CQ79" s="124"/>
      <c r="CR79" s="124"/>
      <c r="CS79" s="124"/>
      <c r="CT79" s="124"/>
      <c r="CU79" s="125"/>
    </row>
    <row r="80" spans="1:99" ht="15" customHeight="1">
      <c r="A80" s="43" t="s">
        <v>113</v>
      </c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4"/>
      <c r="T80" s="49"/>
      <c r="U80" s="50"/>
      <c r="V80" s="50"/>
      <c r="W80" s="50"/>
      <c r="X80" s="50"/>
      <c r="Y80" s="50"/>
      <c r="Z80" s="50" t="s">
        <v>114</v>
      </c>
      <c r="AA80" s="50"/>
      <c r="AB80" s="50"/>
      <c r="AC80" s="50"/>
      <c r="AD80" s="50"/>
      <c r="AE80" s="50"/>
      <c r="AF80" s="50"/>
      <c r="AG80" s="50"/>
      <c r="AH80" s="73">
        <v>7000</v>
      </c>
      <c r="AI80" s="73"/>
      <c r="AJ80" s="73"/>
      <c r="AK80" s="73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>
        <v>7000</v>
      </c>
      <c r="BA80" s="73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2">
        <f t="shared" si="6"/>
        <v>7000</v>
      </c>
      <c r="BY80" s="72"/>
      <c r="BZ80" s="72"/>
      <c r="CA80" s="72"/>
      <c r="CB80" s="72"/>
      <c r="CC80" s="72"/>
      <c r="CD80" s="72"/>
      <c r="CE80" s="72"/>
      <c r="CF80" s="73">
        <f t="shared" si="7"/>
        <v>0</v>
      </c>
      <c r="CG80" s="73"/>
      <c r="CH80" s="73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99"/>
    </row>
    <row r="81" spans="1:99" ht="15" customHeight="1">
      <c r="A81" s="43" t="s">
        <v>140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4"/>
      <c r="T81" s="49"/>
      <c r="U81" s="50"/>
      <c r="V81" s="50"/>
      <c r="W81" s="50"/>
      <c r="X81" s="50"/>
      <c r="Y81" s="50"/>
      <c r="Z81" s="50" t="s">
        <v>141</v>
      </c>
      <c r="AA81" s="50"/>
      <c r="AB81" s="50"/>
      <c r="AC81" s="50"/>
      <c r="AD81" s="50"/>
      <c r="AE81" s="50"/>
      <c r="AF81" s="50"/>
      <c r="AG81" s="50"/>
      <c r="AH81" s="73"/>
      <c r="AI81" s="73"/>
      <c r="AJ81" s="73"/>
      <c r="AK81" s="73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3"/>
      <c r="AY81" s="73"/>
      <c r="AZ81" s="73"/>
      <c r="BA81" s="73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3"/>
      <c r="BM81" s="73"/>
      <c r="BN81" s="73"/>
      <c r="BO81" s="73"/>
      <c r="BP81" s="73"/>
      <c r="BQ81" s="73"/>
      <c r="BR81" s="73"/>
      <c r="BS81" s="73"/>
      <c r="BT81" s="73"/>
      <c r="BU81" s="73"/>
      <c r="BV81" s="73"/>
      <c r="BW81" s="73"/>
      <c r="BX81" s="72">
        <f t="shared" si="6"/>
        <v>0</v>
      </c>
      <c r="BY81" s="72"/>
      <c r="BZ81" s="72"/>
      <c r="CA81" s="72"/>
      <c r="CB81" s="72"/>
      <c r="CC81" s="72"/>
      <c r="CD81" s="72"/>
      <c r="CE81" s="72"/>
      <c r="CF81" s="72">
        <f t="shared" si="7"/>
        <v>0</v>
      </c>
      <c r="CG81" s="72"/>
      <c r="CH81" s="72"/>
      <c r="CI81" s="72"/>
      <c r="CJ81" s="72"/>
      <c r="CK81" s="72"/>
      <c r="CL81" s="72"/>
      <c r="CM81" s="72"/>
      <c r="CN81" s="73"/>
      <c r="CO81" s="73"/>
      <c r="CP81" s="73"/>
      <c r="CQ81" s="73"/>
      <c r="CR81" s="73"/>
      <c r="CS81" s="73"/>
      <c r="CT81" s="73"/>
      <c r="CU81" s="99"/>
    </row>
    <row r="82" spans="1:99" ht="15" customHeight="1">
      <c r="A82" s="43" t="s">
        <v>115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4"/>
      <c r="T82" s="49"/>
      <c r="U82" s="50"/>
      <c r="V82" s="50"/>
      <c r="W82" s="50"/>
      <c r="X82" s="50"/>
      <c r="Y82" s="50"/>
      <c r="Z82" s="50" t="s">
        <v>116</v>
      </c>
      <c r="AA82" s="50"/>
      <c r="AB82" s="50"/>
      <c r="AC82" s="50"/>
      <c r="AD82" s="50"/>
      <c r="AE82" s="50"/>
      <c r="AF82" s="50"/>
      <c r="AG82" s="50"/>
      <c r="AH82" s="73"/>
      <c r="AI82" s="73"/>
      <c r="AJ82" s="73"/>
      <c r="AK82" s="73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3"/>
      <c r="AY82" s="73"/>
      <c r="AZ82" s="73"/>
      <c r="BA82" s="73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3"/>
      <c r="BM82" s="73"/>
      <c r="BN82" s="73"/>
      <c r="BO82" s="73"/>
      <c r="BP82" s="73"/>
      <c r="BQ82" s="73"/>
      <c r="BR82" s="73"/>
      <c r="BS82" s="73"/>
      <c r="BT82" s="73"/>
      <c r="BU82" s="73"/>
      <c r="BV82" s="73"/>
      <c r="BW82" s="73"/>
      <c r="BX82" s="72">
        <f t="shared" si="6"/>
        <v>0</v>
      </c>
      <c r="BY82" s="72"/>
      <c r="BZ82" s="72"/>
      <c r="CA82" s="72"/>
      <c r="CB82" s="72"/>
      <c r="CC82" s="72"/>
      <c r="CD82" s="72"/>
      <c r="CE82" s="72"/>
      <c r="CF82" s="73">
        <f t="shared" si="7"/>
        <v>0</v>
      </c>
      <c r="CG82" s="73"/>
      <c r="CH82" s="73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99"/>
    </row>
    <row r="83" spans="1:99" ht="15" customHeight="1">
      <c r="A83" s="43" t="s">
        <v>143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4"/>
      <c r="T83" s="49"/>
      <c r="U83" s="50"/>
      <c r="V83" s="50"/>
      <c r="W83" s="50"/>
      <c r="X83" s="50"/>
      <c r="Y83" s="50"/>
      <c r="Z83" s="50" t="s">
        <v>142</v>
      </c>
      <c r="AA83" s="50"/>
      <c r="AB83" s="50"/>
      <c r="AC83" s="50"/>
      <c r="AD83" s="50"/>
      <c r="AE83" s="50"/>
      <c r="AF83" s="50"/>
      <c r="AG83" s="50"/>
      <c r="AH83" s="73">
        <v>35527</v>
      </c>
      <c r="AI83" s="73"/>
      <c r="AJ83" s="73"/>
      <c r="AK83" s="73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3"/>
      <c r="AY83" s="73"/>
      <c r="AZ83" s="73">
        <v>35000</v>
      </c>
      <c r="BA83" s="73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3"/>
      <c r="BM83" s="73"/>
      <c r="BN83" s="73"/>
      <c r="BO83" s="73"/>
      <c r="BP83" s="73"/>
      <c r="BQ83" s="73"/>
      <c r="BR83" s="73"/>
      <c r="BS83" s="73"/>
      <c r="BT83" s="73"/>
      <c r="BU83" s="73"/>
      <c r="BV83" s="73"/>
      <c r="BW83" s="73"/>
      <c r="BX83" s="72">
        <f t="shared" si="6"/>
        <v>35000</v>
      </c>
      <c r="BY83" s="72"/>
      <c r="BZ83" s="72"/>
      <c r="CA83" s="72"/>
      <c r="CB83" s="72"/>
      <c r="CC83" s="72"/>
      <c r="CD83" s="72"/>
      <c r="CE83" s="72"/>
      <c r="CF83" s="73">
        <f t="shared" si="7"/>
        <v>527</v>
      </c>
      <c r="CG83" s="73"/>
      <c r="CH83" s="73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99"/>
    </row>
    <row r="84" spans="1:99" ht="15" customHeight="1">
      <c r="A84" s="43" t="s">
        <v>117</v>
      </c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4"/>
      <c r="T84" s="49"/>
      <c r="U84" s="50"/>
      <c r="V84" s="50"/>
      <c r="W84" s="50"/>
      <c r="X84" s="50"/>
      <c r="Y84" s="50"/>
      <c r="Z84" s="50" t="s">
        <v>118</v>
      </c>
      <c r="AA84" s="50"/>
      <c r="AB84" s="50"/>
      <c r="AC84" s="50"/>
      <c r="AD84" s="50"/>
      <c r="AE84" s="50"/>
      <c r="AF84" s="50"/>
      <c r="AG84" s="50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  <c r="BR84" s="73"/>
      <c r="BS84" s="73"/>
      <c r="BT84" s="73"/>
      <c r="BU84" s="73"/>
      <c r="BV84" s="73"/>
      <c r="BW84" s="73"/>
      <c r="BX84" s="72">
        <f t="shared" si="6"/>
        <v>0</v>
      </c>
      <c r="BY84" s="72"/>
      <c r="BZ84" s="72"/>
      <c r="CA84" s="72"/>
      <c r="CB84" s="72"/>
      <c r="CC84" s="72"/>
      <c r="CD84" s="72"/>
      <c r="CE84" s="72"/>
      <c r="CF84" s="73">
        <f t="shared" si="7"/>
        <v>0</v>
      </c>
      <c r="CG84" s="73"/>
      <c r="CH84" s="73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99"/>
    </row>
    <row r="85" spans="1:99" ht="15" customHeight="1">
      <c r="A85" s="110" t="s">
        <v>119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1"/>
      <c r="T85" s="112"/>
      <c r="U85" s="113"/>
      <c r="V85" s="113"/>
      <c r="W85" s="113"/>
      <c r="X85" s="113"/>
      <c r="Y85" s="113"/>
      <c r="Z85" s="113" t="s">
        <v>120</v>
      </c>
      <c r="AA85" s="113"/>
      <c r="AB85" s="113"/>
      <c r="AC85" s="113"/>
      <c r="AD85" s="113"/>
      <c r="AE85" s="113"/>
      <c r="AF85" s="113"/>
      <c r="AG85" s="113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3"/>
      <c r="BI85" s="73"/>
      <c r="BJ85" s="73"/>
      <c r="BK85" s="73"/>
      <c r="BL85" s="73"/>
      <c r="BM85" s="73"/>
      <c r="BN85" s="73"/>
      <c r="BO85" s="73"/>
      <c r="BP85" s="73"/>
      <c r="BQ85" s="73"/>
      <c r="BR85" s="73"/>
      <c r="BS85" s="73"/>
      <c r="BT85" s="73"/>
      <c r="BU85" s="73"/>
      <c r="BV85" s="73"/>
      <c r="BW85" s="73"/>
      <c r="BX85" s="74">
        <f t="shared" si="6"/>
        <v>0</v>
      </c>
      <c r="BY85" s="74"/>
      <c r="BZ85" s="74"/>
      <c r="CA85" s="74"/>
      <c r="CB85" s="74"/>
      <c r="CC85" s="74"/>
      <c r="CD85" s="74"/>
      <c r="CE85" s="74"/>
      <c r="CF85" s="75">
        <f t="shared" si="7"/>
        <v>0</v>
      </c>
      <c r="CG85" s="75"/>
      <c r="CH85" s="75"/>
      <c r="CI85" s="75"/>
      <c r="CJ85" s="75"/>
      <c r="CK85" s="75"/>
      <c r="CL85" s="75"/>
      <c r="CM85" s="75"/>
      <c r="CN85" s="74"/>
      <c r="CO85" s="74"/>
      <c r="CP85" s="74"/>
      <c r="CQ85" s="74"/>
      <c r="CR85" s="74"/>
      <c r="CS85" s="74"/>
      <c r="CT85" s="74"/>
      <c r="CU85" s="76"/>
    </row>
    <row r="86" spans="1:99" ht="15" customHeight="1">
      <c r="A86" s="110" t="s">
        <v>121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1"/>
      <c r="T86" s="49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73" t="s">
        <v>148</v>
      </c>
      <c r="AI86" s="73"/>
      <c r="AJ86" s="73"/>
      <c r="AK86" s="73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3"/>
      <c r="AY86" s="73"/>
      <c r="AZ86" s="73"/>
      <c r="BA86" s="73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3"/>
      <c r="BM86" s="73"/>
      <c r="BN86" s="73"/>
      <c r="BO86" s="73"/>
      <c r="BP86" s="73"/>
      <c r="BQ86" s="73"/>
      <c r="BR86" s="73"/>
      <c r="BS86" s="73"/>
      <c r="BT86" s="73"/>
      <c r="BU86" s="73"/>
      <c r="BV86" s="73"/>
      <c r="BW86" s="73"/>
      <c r="BX86" s="72"/>
      <c r="BY86" s="72"/>
      <c r="BZ86" s="72"/>
      <c r="CA86" s="72"/>
      <c r="CB86" s="72"/>
      <c r="CC86" s="72"/>
      <c r="CD86" s="72"/>
      <c r="CE86" s="72"/>
      <c r="CF86" s="73"/>
      <c r="CG86" s="73"/>
      <c r="CH86" s="73"/>
      <c r="CI86" s="73"/>
      <c r="CJ86" s="73"/>
      <c r="CK86" s="73"/>
      <c r="CL86" s="73"/>
      <c r="CM86" s="73"/>
      <c r="CN86" s="75"/>
      <c r="CO86" s="75"/>
      <c r="CP86" s="75"/>
      <c r="CQ86" s="75"/>
      <c r="CR86" s="75"/>
      <c r="CS86" s="75"/>
      <c r="CT86" s="75"/>
      <c r="CU86" s="123"/>
    </row>
    <row r="87" spans="1:99" ht="15" customHeight="1">
      <c r="A87" s="110" t="s">
        <v>122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4"/>
      <c r="T87" s="112"/>
      <c r="U87" s="113"/>
      <c r="V87" s="113"/>
      <c r="W87" s="113"/>
      <c r="X87" s="113"/>
      <c r="Y87" s="113"/>
      <c r="Z87" s="113" t="s">
        <v>123</v>
      </c>
      <c r="AA87" s="113"/>
      <c r="AB87" s="113"/>
      <c r="AC87" s="113"/>
      <c r="AD87" s="113"/>
      <c r="AE87" s="113"/>
      <c r="AF87" s="113"/>
      <c r="AG87" s="113"/>
      <c r="AH87" s="75">
        <f>SUM(AH89+AH91)</f>
        <v>0</v>
      </c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>
        <f>SUM(AZ89+AZ91)</f>
        <v>0</v>
      </c>
      <c r="BA87" s="75"/>
      <c r="BB87" s="75"/>
      <c r="BC87" s="75"/>
      <c r="BD87" s="75"/>
      <c r="BE87" s="75"/>
      <c r="BF87" s="75"/>
      <c r="BG87" s="75"/>
      <c r="BH87" s="73"/>
      <c r="BI87" s="73"/>
      <c r="BJ87" s="73"/>
      <c r="BK87" s="73"/>
      <c r="BL87" s="73"/>
      <c r="BM87" s="73"/>
      <c r="BN87" s="73"/>
      <c r="BO87" s="73"/>
      <c r="BP87" s="73"/>
      <c r="BQ87" s="73"/>
      <c r="BR87" s="73"/>
      <c r="BS87" s="73"/>
      <c r="BT87" s="73"/>
      <c r="BU87" s="73"/>
      <c r="BV87" s="73"/>
      <c r="BW87" s="73"/>
      <c r="BX87" s="74">
        <f>SUM(AZ87)</f>
        <v>0</v>
      </c>
      <c r="BY87" s="74"/>
      <c r="BZ87" s="74"/>
      <c r="CA87" s="74"/>
      <c r="CB87" s="74"/>
      <c r="CC87" s="74"/>
      <c r="CD87" s="74"/>
      <c r="CE87" s="74"/>
      <c r="CF87" s="75">
        <f>SUM(AH87-BX87)</f>
        <v>0</v>
      </c>
      <c r="CG87" s="75"/>
      <c r="CH87" s="75"/>
      <c r="CI87" s="75"/>
      <c r="CJ87" s="75"/>
      <c r="CK87" s="75"/>
      <c r="CL87" s="75"/>
      <c r="CM87" s="75"/>
      <c r="CN87" s="74"/>
      <c r="CO87" s="74"/>
      <c r="CP87" s="74"/>
      <c r="CQ87" s="74"/>
      <c r="CR87" s="74"/>
      <c r="CS87" s="74"/>
      <c r="CT87" s="74"/>
      <c r="CU87" s="76"/>
    </row>
    <row r="88" spans="1:99" ht="15" customHeight="1">
      <c r="A88" s="43" t="s">
        <v>124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4"/>
      <c r="T88" s="49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73"/>
      <c r="AI88" s="73"/>
      <c r="AJ88" s="73"/>
      <c r="AK88" s="73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3"/>
      <c r="BM88" s="73"/>
      <c r="BN88" s="73"/>
      <c r="BO88" s="73"/>
      <c r="BP88" s="73"/>
      <c r="BQ88" s="73"/>
      <c r="BR88" s="73"/>
      <c r="BS88" s="73"/>
      <c r="BT88" s="73"/>
      <c r="BU88" s="73"/>
      <c r="BV88" s="73"/>
      <c r="BW88" s="73"/>
      <c r="BX88" s="72"/>
      <c r="BY88" s="72"/>
      <c r="BZ88" s="72"/>
      <c r="CA88" s="72"/>
      <c r="CB88" s="72"/>
      <c r="CC88" s="72"/>
      <c r="CD88" s="72"/>
      <c r="CE88" s="72"/>
      <c r="CF88" s="73"/>
      <c r="CG88" s="73"/>
      <c r="CH88" s="73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99"/>
    </row>
    <row r="89" spans="1:99" ht="15" customHeight="1">
      <c r="A89" s="43" t="s">
        <v>125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4"/>
      <c r="T89" s="49"/>
      <c r="U89" s="50"/>
      <c r="V89" s="50"/>
      <c r="W89" s="50"/>
      <c r="X89" s="50"/>
      <c r="Y89" s="50"/>
      <c r="Z89" s="50" t="s">
        <v>126</v>
      </c>
      <c r="AA89" s="50"/>
      <c r="AB89" s="50"/>
      <c r="AC89" s="50"/>
      <c r="AD89" s="50"/>
      <c r="AE89" s="50"/>
      <c r="AF89" s="50"/>
      <c r="AG89" s="50"/>
      <c r="AH89" s="73"/>
      <c r="AI89" s="73"/>
      <c r="AJ89" s="73"/>
      <c r="AK89" s="73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3"/>
      <c r="BM89" s="73"/>
      <c r="BN89" s="73"/>
      <c r="BO89" s="73"/>
      <c r="BP89" s="73"/>
      <c r="BQ89" s="73"/>
      <c r="BR89" s="73"/>
      <c r="BS89" s="73"/>
      <c r="BT89" s="73"/>
      <c r="BU89" s="73"/>
      <c r="BV89" s="73"/>
      <c r="BW89" s="73"/>
      <c r="BX89" s="72">
        <f>SUM(AZ89)</f>
        <v>0</v>
      </c>
      <c r="BY89" s="72"/>
      <c r="BZ89" s="72"/>
      <c r="CA89" s="72"/>
      <c r="CB89" s="72"/>
      <c r="CC89" s="72"/>
      <c r="CD89" s="72"/>
      <c r="CE89" s="72"/>
      <c r="CF89" s="73">
        <f>SUM(AH89-BX89)</f>
        <v>0</v>
      </c>
      <c r="CG89" s="73"/>
      <c r="CH89" s="73"/>
      <c r="CI89" s="73"/>
      <c r="CJ89" s="73"/>
      <c r="CK89" s="73"/>
      <c r="CL89" s="73"/>
      <c r="CM89" s="73"/>
      <c r="CN89" s="72"/>
      <c r="CO89" s="72"/>
      <c r="CP89" s="72"/>
      <c r="CQ89" s="72"/>
      <c r="CR89" s="72"/>
      <c r="CS89" s="72"/>
      <c r="CT89" s="72"/>
      <c r="CU89" s="101"/>
    </row>
    <row r="90" spans="1:99" ht="15" customHeight="1">
      <c r="A90" s="43" t="s">
        <v>127</v>
      </c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4"/>
      <c r="T90" s="49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3"/>
      <c r="BM90" s="73"/>
      <c r="BN90" s="73"/>
      <c r="BO90" s="73"/>
      <c r="BP90" s="73"/>
      <c r="BQ90" s="73"/>
      <c r="BR90" s="73"/>
      <c r="BS90" s="73"/>
      <c r="BT90" s="73"/>
      <c r="BU90" s="73"/>
      <c r="BV90" s="73"/>
      <c r="BW90" s="73"/>
      <c r="BX90" s="72"/>
      <c r="BY90" s="72"/>
      <c r="BZ90" s="72"/>
      <c r="CA90" s="72"/>
      <c r="CB90" s="72"/>
      <c r="CC90" s="72"/>
      <c r="CD90" s="72"/>
      <c r="CE90" s="72"/>
      <c r="CF90" s="73"/>
      <c r="CG90" s="73"/>
      <c r="CH90" s="73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99"/>
    </row>
    <row r="91" spans="1:99" ht="15" customHeight="1" thickBot="1">
      <c r="A91" s="119" t="s">
        <v>128</v>
      </c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46"/>
      <c r="T91" s="121"/>
      <c r="U91" s="122"/>
      <c r="V91" s="122"/>
      <c r="W91" s="122"/>
      <c r="X91" s="122"/>
      <c r="Y91" s="122"/>
      <c r="Z91" s="122" t="s">
        <v>129</v>
      </c>
      <c r="AA91" s="122"/>
      <c r="AB91" s="122"/>
      <c r="AC91" s="122"/>
      <c r="AD91" s="122"/>
      <c r="AE91" s="122"/>
      <c r="AF91" s="122"/>
      <c r="AG91" s="122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98">
        <f>SUM(AZ91)</f>
        <v>0</v>
      </c>
      <c r="BY91" s="98"/>
      <c r="BZ91" s="98"/>
      <c r="CA91" s="98"/>
      <c r="CB91" s="98"/>
      <c r="CC91" s="98"/>
      <c r="CD91" s="98"/>
      <c r="CE91" s="98"/>
      <c r="CF91" s="84">
        <f>SUM(AH91-BX91)</f>
        <v>0</v>
      </c>
      <c r="CG91" s="84"/>
      <c r="CH91" s="84"/>
      <c r="CI91" s="84"/>
      <c r="CJ91" s="84"/>
      <c r="CK91" s="84"/>
      <c r="CL91" s="84"/>
      <c r="CM91" s="84"/>
      <c r="CN91" s="98"/>
      <c r="CO91" s="98"/>
      <c r="CP91" s="98"/>
      <c r="CQ91" s="98"/>
      <c r="CR91" s="98"/>
      <c r="CS91" s="98"/>
      <c r="CT91" s="98"/>
      <c r="CU91" s="102"/>
    </row>
    <row r="92" spans="1:99" ht="15" customHeight="1" thickBot="1">
      <c r="A92" s="86" t="s">
        <v>163</v>
      </c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105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90"/>
      <c r="AH92" s="91">
        <f>SUM(AH101+AH99+AH93)</f>
        <v>391965</v>
      </c>
      <c r="AI92" s="92"/>
      <c r="AJ92" s="92"/>
      <c r="AK92" s="92"/>
      <c r="AL92" s="92"/>
      <c r="AM92" s="92"/>
      <c r="AN92" s="92"/>
      <c r="AO92" s="92"/>
      <c r="AP92" s="92"/>
      <c r="AQ92" s="93"/>
      <c r="AR92" s="95"/>
      <c r="AS92" s="79"/>
      <c r="AT92" s="79"/>
      <c r="AU92" s="79"/>
      <c r="AV92" s="79"/>
      <c r="AW92" s="79"/>
      <c r="AX92" s="79"/>
      <c r="AY92" s="96"/>
      <c r="AZ92" s="97"/>
      <c r="BA92" s="79"/>
      <c r="BB92" s="79"/>
      <c r="BC92" s="79"/>
      <c r="BD92" s="79"/>
      <c r="BE92" s="79"/>
      <c r="BF92" s="79"/>
      <c r="BG92" s="94"/>
      <c r="BH92" s="95"/>
      <c r="BI92" s="79"/>
      <c r="BJ92" s="79"/>
      <c r="BK92" s="79"/>
      <c r="BL92" s="79"/>
      <c r="BM92" s="79"/>
      <c r="BN92" s="79"/>
      <c r="BO92" s="79"/>
      <c r="BP92" s="79"/>
      <c r="BQ92" s="79"/>
      <c r="BR92" s="79"/>
      <c r="BS92" s="79"/>
      <c r="BT92" s="79"/>
      <c r="BU92" s="79"/>
      <c r="BV92" s="79"/>
      <c r="BW92" s="79"/>
      <c r="BX92" s="79"/>
      <c r="BY92" s="79"/>
      <c r="BZ92" s="79"/>
      <c r="CA92" s="79"/>
      <c r="CB92" s="79"/>
      <c r="CC92" s="79"/>
      <c r="CD92" s="79"/>
      <c r="CE92" s="79"/>
      <c r="CF92" s="79"/>
      <c r="CG92" s="79"/>
      <c r="CH92" s="79"/>
      <c r="CI92" s="79"/>
      <c r="CJ92" s="79"/>
      <c r="CK92" s="79"/>
      <c r="CL92" s="79"/>
      <c r="CM92" s="79"/>
      <c r="CN92" s="79"/>
      <c r="CO92" s="79"/>
      <c r="CP92" s="79"/>
      <c r="CQ92" s="79"/>
      <c r="CR92" s="79"/>
      <c r="CS92" s="79"/>
      <c r="CT92" s="79"/>
      <c r="CU92" s="94"/>
    </row>
    <row r="93" spans="1:99" ht="15" customHeight="1">
      <c r="A93" s="212" t="s">
        <v>111</v>
      </c>
      <c r="B93" s="212"/>
      <c r="C93" s="212"/>
      <c r="D93" s="212"/>
      <c r="E93" s="212"/>
      <c r="F93" s="212"/>
      <c r="G93" s="212"/>
      <c r="H93" s="212"/>
      <c r="I93" s="212"/>
      <c r="J93" s="212"/>
      <c r="K93" s="212"/>
      <c r="L93" s="212"/>
      <c r="M93" s="212"/>
      <c r="N93" s="212"/>
      <c r="O93" s="212"/>
      <c r="P93" s="212"/>
      <c r="Q93" s="212"/>
      <c r="R93" s="212"/>
      <c r="S93" s="213"/>
      <c r="T93" s="184"/>
      <c r="U93" s="145"/>
      <c r="V93" s="145"/>
      <c r="W93" s="145"/>
      <c r="X93" s="145"/>
      <c r="Y93" s="145"/>
      <c r="Z93" s="145" t="s">
        <v>112</v>
      </c>
      <c r="AA93" s="145"/>
      <c r="AB93" s="145"/>
      <c r="AC93" s="145"/>
      <c r="AD93" s="145"/>
      <c r="AE93" s="145"/>
      <c r="AF93" s="145"/>
      <c r="AG93" s="145"/>
      <c r="AH93" s="74">
        <f>SUM(AH94:AQ98)</f>
        <v>388965</v>
      </c>
      <c r="AI93" s="74"/>
      <c r="AJ93" s="74"/>
      <c r="AK93" s="74"/>
      <c r="AL93" s="74"/>
      <c r="AM93" s="74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4"/>
      <c r="AY93" s="74"/>
      <c r="AZ93" s="74">
        <f>SUM(AZ94:BG98)</f>
        <v>364500</v>
      </c>
      <c r="BA93" s="74"/>
      <c r="BB93" s="74"/>
      <c r="BC93" s="74"/>
      <c r="BD93" s="74"/>
      <c r="BE93" s="74"/>
      <c r="BF93" s="74"/>
      <c r="BG93" s="74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4">
        <f t="shared" ref="BX93:BX99" si="8">SUM(AZ93)</f>
        <v>364500</v>
      </c>
      <c r="BY93" s="74"/>
      <c r="BZ93" s="74"/>
      <c r="CA93" s="74"/>
      <c r="CB93" s="74"/>
      <c r="CC93" s="74"/>
      <c r="CD93" s="74"/>
      <c r="CE93" s="74"/>
      <c r="CF93" s="74">
        <f t="shared" ref="CF93:CF99" si="9">SUM(AH93-BX93)</f>
        <v>24465</v>
      </c>
      <c r="CG93" s="74"/>
      <c r="CH93" s="74"/>
      <c r="CI93" s="74"/>
      <c r="CJ93" s="74"/>
      <c r="CK93" s="74"/>
      <c r="CL93" s="74"/>
      <c r="CM93" s="74"/>
      <c r="CN93" s="124"/>
      <c r="CO93" s="124"/>
      <c r="CP93" s="124"/>
      <c r="CQ93" s="124"/>
      <c r="CR93" s="124"/>
      <c r="CS93" s="124"/>
      <c r="CT93" s="124"/>
      <c r="CU93" s="125"/>
    </row>
    <row r="94" spans="1:99" ht="15" customHeight="1">
      <c r="A94" s="43" t="s">
        <v>113</v>
      </c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4"/>
      <c r="T94" s="49"/>
      <c r="U94" s="50"/>
      <c r="V94" s="50"/>
      <c r="W94" s="50"/>
      <c r="X94" s="50"/>
      <c r="Y94" s="50"/>
      <c r="Z94" s="50" t="s">
        <v>114</v>
      </c>
      <c r="AA94" s="50"/>
      <c r="AB94" s="50"/>
      <c r="AC94" s="50"/>
      <c r="AD94" s="50"/>
      <c r="AE94" s="50"/>
      <c r="AF94" s="50"/>
      <c r="AG94" s="50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3"/>
      <c r="AY94" s="73"/>
      <c r="AZ94" s="73"/>
      <c r="BA94" s="73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3"/>
      <c r="BM94" s="73"/>
      <c r="BN94" s="73"/>
      <c r="BO94" s="73"/>
      <c r="BP94" s="73"/>
      <c r="BQ94" s="73"/>
      <c r="BR94" s="73"/>
      <c r="BS94" s="73"/>
      <c r="BT94" s="73"/>
      <c r="BU94" s="73"/>
      <c r="BV94" s="73"/>
      <c r="BW94" s="73"/>
      <c r="BX94" s="72">
        <f t="shared" si="8"/>
        <v>0</v>
      </c>
      <c r="BY94" s="72"/>
      <c r="BZ94" s="72"/>
      <c r="CA94" s="72"/>
      <c r="CB94" s="72"/>
      <c r="CC94" s="72"/>
      <c r="CD94" s="72"/>
      <c r="CE94" s="72"/>
      <c r="CF94" s="73">
        <f t="shared" si="9"/>
        <v>0</v>
      </c>
      <c r="CG94" s="73"/>
      <c r="CH94" s="73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99"/>
    </row>
    <row r="95" spans="1:99" ht="15" customHeight="1">
      <c r="A95" s="43" t="s">
        <v>140</v>
      </c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4"/>
      <c r="T95" s="49"/>
      <c r="U95" s="50"/>
      <c r="V95" s="50"/>
      <c r="W95" s="50"/>
      <c r="X95" s="50"/>
      <c r="Y95" s="50"/>
      <c r="Z95" s="50" t="s">
        <v>141</v>
      </c>
      <c r="AA95" s="50"/>
      <c r="AB95" s="50"/>
      <c r="AC95" s="50"/>
      <c r="AD95" s="50"/>
      <c r="AE95" s="50"/>
      <c r="AF95" s="50"/>
      <c r="AG95" s="50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73"/>
      <c r="AX95" s="73"/>
      <c r="AY95" s="73"/>
      <c r="AZ95" s="73"/>
      <c r="BA95" s="73"/>
      <c r="BB95" s="73"/>
      <c r="BC95" s="73"/>
      <c r="BD95" s="73"/>
      <c r="BE95" s="73"/>
      <c r="BF95" s="73"/>
      <c r="BG95" s="73"/>
      <c r="BH95" s="73"/>
      <c r="BI95" s="73"/>
      <c r="BJ95" s="73"/>
      <c r="BK95" s="73"/>
      <c r="BL95" s="73"/>
      <c r="BM95" s="73"/>
      <c r="BN95" s="73"/>
      <c r="BO95" s="73"/>
      <c r="BP95" s="73"/>
      <c r="BQ95" s="73"/>
      <c r="BR95" s="73"/>
      <c r="BS95" s="73"/>
      <c r="BT95" s="73"/>
      <c r="BU95" s="73"/>
      <c r="BV95" s="73"/>
      <c r="BW95" s="73"/>
      <c r="BX95" s="72">
        <f t="shared" si="8"/>
        <v>0</v>
      </c>
      <c r="BY95" s="72"/>
      <c r="BZ95" s="72"/>
      <c r="CA95" s="72"/>
      <c r="CB95" s="72"/>
      <c r="CC95" s="72"/>
      <c r="CD95" s="72"/>
      <c r="CE95" s="72"/>
      <c r="CF95" s="72">
        <f t="shared" si="9"/>
        <v>0</v>
      </c>
      <c r="CG95" s="72"/>
      <c r="CH95" s="72"/>
      <c r="CI95" s="72"/>
      <c r="CJ95" s="72"/>
      <c r="CK95" s="72"/>
      <c r="CL95" s="72"/>
      <c r="CM95" s="72"/>
      <c r="CN95" s="73"/>
      <c r="CO95" s="73"/>
      <c r="CP95" s="73"/>
      <c r="CQ95" s="73"/>
      <c r="CR95" s="73"/>
      <c r="CS95" s="73"/>
      <c r="CT95" s="73"/>
      <c r="CU95" s="99"/>
    </row>
    <row r="96" spans="1:99" ht="15" customHeight="1">
      <c r="A96" s="43" t="s">
        <v>115</v>
      </c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4"/>
      <c r="T96" s="49"/>
      <c r="U96" s="50"/>
      <c r="V96" s="50"/>
      <c r="W96" s="50"/>
      <c r="X96" s="50"/>
      <c r="Y96" s="50"/>
      <c r="Z96" s="50" t="s">
        <v>116</v>
      </c>
      <c r="AA96" s="50"/>
      <c r="AB96" s="50"/>
      <c r="AC96" s="50"/>
      <c r="AD96" s="50"/>
      <c r="AE96" s="50"/>
      <c r="AF96" s="50"/>
      <c r="AG96" s="50"/>
      <c r="AH96" s="73">
        <v>323000</v>
      </c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73"/>
      <c r="AX96" s="73"/>
      <c r="AY96" s="73"/>
      <c r="AZ96" s="73">
        <v>323000</v>
      </c>
      <c r="BA96" s="73"/>
      <c r="BB96" s="73"/>
      <c r="BC96" s="73"/>
      <c r="BD96" s="73"/>
      <c r="BE96" s="73"/>
      <c r="BF96" s="73"/>
      <c r="BG96" s="73"/>
      <c r="BH96" s="73"/>
      <c r="BI96" s="73"/>
      <c r="BJ96" s="73"/>
      <c r="BK96" s="73"/>
      <c r="BL96" s="73"/>
      <c r="BM96" s="73"/>
      <c r="BN96" s="73"/>
      <c r="BO96" s="73"/>
      <c r="BP96" s="73"/>
      <c r="BQ96" s="73"/>
      <c r="BR96" s="73"/>
      <c r="BS96" s="73"/>
      <c r="BT96" s="73"/>
      <c r="BU96" s="73"/>
      <c r="BV96" s="73"/>
      <c r="BW96" s="73"/>
      <c r="BX96" s="72">
        <f t="shared" si="8"/>
        <v>323000</v>
      </c>
      <c r="BY96" s="72"/>
      <c r="BZ96" s="72"/>
      <c r="CA96" s="72"/>
      <c r="CB96" s="72"/>
      <c r="CC96" s="72"/>
      <c r="CD96" s="72"/>
      <c r="CE96" s="72"/>
      <c r="CF96" s="73">
        <f t="shared" si="9"/>
        <v>0</v>
      </c>
      <c r="CG96" s="73"/>
      <c r="CH96" s="73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99"/>
    </row>
    <row r="97" spans="1:99" ht="15" customHeight="1">
      <c r="A97" s="43" t="s">
        <v>143</v>
      </c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4"/>
      <c r="T97" s="49"/>
      <c r="U97" s="50"/>
      <c r="V97" s="50"/>
      <c r="W97" s="50"/>
      <c r="X97" s="50"/>
      <c r="Y97" s="50"/>
      <c r="Z97" s="50" t="s">
        <v>142</v>
      </c>
      <c r="AA97" s="50"/>
      <c r="AB97" s="50"/>
      <c r="AC97" s="50"/>
      <c r="AD97" s="50"/>
      <c r="AE97" s="50"/>
      <c r="AF97" s="50"/>
      <c r="AG97" s="50"/>
      <c r="AH97" s="73">
        <v>50465</v>
      </c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>
        <v>26000</v>
      </c>
      <c r="BA97" s="73"/>
      <c r="BB97" s="73"/>
      <c r="BC97" s="73"/>
      <c r="BD97" s="73"/>
      <c r="BE97" s="73"/>
      <c r="BF97" s="73"/>
      <c r="BG97" s="73"/>
      <c r="BH97" s="73"/>
      <c r="BI97" s="73"/>
      <c r="BJ97" s="73"/>
      <c r="BK97" s="73"/>
      <c r="BL97" s="73"/>
      <c r="BM97" s="73"/>
      <c r="BN97" s="73"/>
      <c r="BO97" s="73"/>
      <c r="BP97" s="73"/>
      <c r="BQ97" s="73"/>
      <c r="BR97" s="73"/>
      <c r="BS97" s="73"/>
      <c r="BT97" s="73"/>
      <c r="BU97" s="73"/>
      <c r="BV97" s="73"/>
      <c r="BW97" s="73"/>
      <c r="BX97" s="72">
        <f t="shared" si="8"/>
        <v>26000</v>
      </c>
      <c r="BY97" s="72"/>
      <c r="BZ97" s="72"/>
      <c r="CA97" s="72"/>
      <c r="CB97" s="72"/>
      <c r="CC97" s="72"/>
      <c r="CD97" s="72"/>
      <c r="CE97" s="72"/>
      <c r="CF97" s="73">
        <f t="shared" si="9"/>
        <v>24465</v>
      </c>
      <c r="CG97" s="73"/>
      <c r="CH97" s="73"/>
      <c r="CI97" s="73"/>
      <c r="CJ97" s="73"/>
      <c r="CK97" s="73"/>
      <c r="CL97" s="73"/>
      <c r="CM97" s="73"/>
      <c r="CN97" s="73"/>
      <c r="CO97" s="73"/>
      <c r="CP97" s="73"/>
      <c r="CQ97" s="73"/>
      <c r="CR97" s="73"/>
      <c r="CS97" s="73"/>
      <c r="CT97" s="73"/>
      <c r="CU97" s="99"/>
    </row>
    <row r="98" spans="1:99" ht="15" customHeight="1">
      <c r="A98" s="43" t="s">
        <v>117</v>
      </c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4"/>
      <c r="T98" s="49"/>
      <c r="U98" s="50"/>
      <c r="V98" s="50"/>
      <c r="W98" s="50"/>
      <c r="X98" s="50"/>
      <c r="Y98" s="50"/>
      <c r="Z98" s="50" t="s">
        <v>118</v>
      </c>
      <c r="AA98" s="50"/>
      <c r="AB98" s="50"/>
      <c r="AC98" s="50"/>
      <c r="AD98" s="50"/>
      <c r="AE98" s="50"/>
      <c r="AF98" s="50"/>
      <c r="AG98" s="50"/>
      <c r="AH98" s="73">
        <v>15500</v>
      </c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73"/>
      <c r="AX98" s="73"/>
      <c r="AY98" s="73"/>
      <c r="AZ98" s="73">
        <v>15500</v>
      </c>
      <c r="BA98" s="73"/>
      <c r="BB98" s="73"/>
      <c r="BC98" s="73"/>
      <c r="BD98" s="73"/>
      <c r="BE98" s="73"/>
      <c r="BF98" s="73"/>
      <c r="BG98" s="73"/>
      <c r="BH98" s="73"/>
      <c r="BI98" s="73"/>
      <c r="BJ98" s="73"/>
      <c r="BK98" s="73"/>
      <c r="BL98" s="73"/>
      <c r="BM98" s="73"/>
      <c r="BN98" s="73"/>
      <c r="BO98" s="73"/>
      <c r="BP98" s="73"/>
      <c r="BQ98" s="73"/>
      <c r="BR98" s="73"/>
      <c r="BS98" s="73"/>
      <c r="BT98" s="73"/>
      <c r="BU98" s="73"/>
      <c r="BV98" s="73"/>
      <c r="BW98" s="73"/>
      <c r="BX98" s="72">
        <f t="shared" si="8"/>
        <v>15500</v>
      </c>
      <c r="BY98" s="72"/>
      <c r="BZ98" s="72"/>
      <c r="CA98" s="72"/>
      <c r="CB98" s="72"/>
      <c r="CC98" s="72"/>
      <c r="CD98" s="72"/>
      <c r="CE98" s="72"/>
      <c r="CF98" s="73">
        <f t="shared" si="9"/>
        <v>0</v>
      </c>
      <c r="CG98" s="73"/>
      <c r="CH98" s="73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99"/>
    </row>
    <row r="99" spans="1:99" ht="15" customHeight="1">
      <c r="A99" s="110" t="s">
        <v>119</v>
      </c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1"/>
      <c r="T99" s="112"/>
      <c r="U99" s="113"/>
      <c r="V99" s="113"/>
      <c r="W99" s="113"/>
      <c r="X99" s="113"/>
      <c r="Y99" s="113"/>
      <c r="Z99" s="113" t="s">
        <v>120</v>
      </c>
      <c r="AA99" s="113"/>
      <c r="AB99" s="113"/>
      <c r="AC99" s="113"/>
      <c r="AD99" s="113"/>
      <c r="AE99" s="113"/>
      <c r="AF99" s="113"/>
      <c r="AG99" s="113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3"/>
      <c r="BI99" s="73"/>
      <c r="BJ99" s="73"/>
      <c r="BK99" s="73"/>
      <c r="BL99" s="73"/>
      <c r="BM99" s="73"/>
      <c r="BN99" s="73"/>
      <c r="BO99" s="73"/>
      <c r="BP99" s="73"/>
      <c r="BQ99" s="73"/>
      <c r="BR99" s="73"/>
      <c r="BS99" s="73"/>
      <c r="BT99" s="73"/>
      <c r="BU99" s="73"/>
      <c r="BV99" s="73"/>
      <c r="BW99" s="73"/>
      <c r="BX99" s="74">
        <f t="shared" si="8"/>
        <v>0</v>
      </c>
      <c r="BY99" s="74"/>
      <c r="BZ99" s="74"/>
      <c r="CA99" s="74"/>
      <c r="CB99" s="74"/>
      <c r="CC99" s="74"/>
      <c r="CD99" s="74"/>
      <c r="CE99" s="74"/>
      <c r="CF99" s="75">
        <f t="shared" si="9"/>
        <v>0</v>
      </c>
      <c r="CG99" s="75"/>
      <c r="CH99" s="75"/>
      <c r="CI99" s="75"/>
      <c r="CJ99" s="75"/>
      <c r="CK99" s="75"/>
      <c r="CL99" s="75"/>
      <c r="CM99" s="75"/>
      <c r="CN99" s="74"/>
      <c r="CO99" s="74"/>
      <c r="CP99" s="74"/>
      <c r="CQ99" s="74"/>
      <c r="CR99" s="74"/>
      <c r="CS99" s="74"/>
      <c r="CT99" s="74"/>
      <c r="CU99" s="76"/>
    </row>
    <row r="100" spans="1:99" ht="15" customHeight="1">
      <c r="A100" s="110" t="s">
        <v>121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1"/>
      <c r="T100" s="49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73" t="s">
        <v>148</v>
      </c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73"/>
      <c r="AX100" s="73"/>
      <c r="AY100" s="73"/>
      <c r="AZ100" s="73"/>
      <c r="BA100" s="73"/>
      <c r="BB100" s="73"/>
      <c r="BC100" s="73"/>
      <c r="BD100" s="73"/>
      <c r="BE100" s="73"/>
      <c r="BF100" s="73"/>
      <c r="BG100" s="73"/>
      <c r="BH100" s="73"/>
      <c r="BI100" s="73"/>
      <c r="BJ100" s="73"/>
      <c r="BK100" s="73"/>
      <c r="BL100" s="73"/>
      <c r="BM100" s="73"/>
      <c r="BN100" s="73"/>
      <c r="BO100" s="73"/>
      <c r="BP100" s="73"/>
      <c r="BQ100" s="73"/>
      <c r="BR100" s="73"/>
      <c r="BS100" s="73"/>
      <c r="BT100" s="73"/>
      <c r="BU100" s="73"/>
      <c r="BV100" s="73"/>
      <c r="BW100" s="73"/>
      <c r="BX100" s="72"/>
      <c r="BY100" s="72"/>
      <c r="BZ100" s="72"/>
      <c r="CA100" s="72"/>
      <c r="CB100" s="72"/>
      <c r="CC100" s="72"/>
      <c r="CD100" s="72"/>
      <c r="CE100" s="72"/>
      <c r="CF100" s="73"/>
      <c r="CG100" s="73"/>
      <c r="CH100" s="73"/>
      <c r="CI100" s="73"/>
      <c r="CJ100" s="73"/>
      <c r="CK100" s="73"/>
      <c r="CL100" s="73"/>
      <c r="CM100" s="73"/>
      <c r="CN100" s="75"/>
      <c r="CO100" s="75"/>
      <c r="CP100" s="75"/>
      <c r="CQ100" s="75"/>
      <c r="CR100" s="75"/>
      <c r="CS100" s="75"/>
      <c r="CT100" s="75"/>
      <c r="CU100" s="123"/>
    </row>
    <row r="101" spans="1:99" ht="15" customHeight="1">
      <c r="A101" s="110" t="s">
        <v>122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4"/>
      <c r="T101" s="112"/>
      <c r="U101" s="113"/>
      <c r="V101" s="113"/>
      <c r="W101" s="113"/>
      <c r="X101" s="113"/>
      <c r="Y101" s="113"/>
      <c r="Z101" s="113" t="s">
        <v>123</v>
      </c>
      <c r="AA101" s="113"/>
      <c r="AB101" s="113"/>
      <c r="AC101" s="113"/>
      <c r="AD101" s="113"/>
      <c r="AE101" s="113"/>
      <c r="AF101" s="113"/>
      <c r="AG101" s="113"/>
      <c r="AH101" s="75">
        <f>SUM(AH103+AH105)</f>
        <v>3000</v>
      </c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  <c r="AS101" s="75"/>
      <c r="AT101" s="75"/>
      <c r="AU101" s="75"/>
      <c r="AV101" s="75"/>
      <c r="AW101" s="75"/>
      <c r="AX101" s="75"/>
      <c r="AY101" s="75"/>
      <c r="AZ101" s="75">
        <f>SUM(AZ103+AZ105)</f>
        <v>0</v>
      </c>
      <c r="BA101" s="75"/>
      <c r="BB101" s="75"/>
      <c r="BC101" s="75"/>
      <c r="BD101" s="75"/>
      <c r="BE101" s="75"/>
      <c r="BF101" s="75"/>
      <c r="BG101" s="75"/>
      <c r="BH101" s="73"/>
      <c r="BI101" s="73"/>
      <c r="BJ101" s="73"/>
      <c r="BK101" s="73"/>
      <c r="BL101" s="73"/>
      <c r="BM101" s="73"/>
      <c r="BN101" s="73"/>
      <c r="BO101" s="73"/>
      <c r="BP101" s="73"/>
      <c r="BQ101" s="73"/>
      <c r="BR101" s="73"/>
      <c r="BS101" s="73"/>
      <c r="BT101" s="73"/>
      <c r="BU101" s="73"/>
      <c r="BV101" s="73"/>
      <c r="BW101" s="73"/>
      <c r="BX101" s="74">
        <f>SUM(AZ101)</f>
        <v>0</v>
      </c>
      <c r="BY101" s="74"/>
      <c r="BZ101" s="74"/>
      <c r="CA101" s="74"/>
      <c r="CB101" s="74"/>
      <c r="CC101" s="74"/>
      <c r="CD101" s="74"/>
      <c r="CE101" s="74"/>
      <c r="CF101" s="75">
        <f>SUM(AH101-BX101)</f>
        <v>3000</v>
      </c>
      <c r="CG101" s="75"/>
      <c r="CH101" s="75"/>
      <c r="CI101" s="75"/>
      <c r="CJ101" s="75"/>
      <c r="CK101" s="75"/>
      <c r="CL101" s="75"/>
      <c r="CM101" s="75"/>
      <c r="CN101" s="74"/>
      <c r="CO101" s="74"/>
      <c r="CP101" s="74"/>
      <c r="CQ101" s="74"/>
      <c r="CR101" s="74"/>
      <c r="CS101" s="74"/>
      <c r="CT101" s="74"/>
      <c r="CU101" s="76"/>
    </row>
    <row r="102" spans="1:99" ht="15" customHeight="1">
      <c r="A102" s="43" t="s">
        <v>124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4"/>
      <c r="T102" s="49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73"/>
      <c r="AI102" s="73"/>
      <c r="AJ102" s="73"/>
      <c r="AK102" s="73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73"/>
      <c r="AX102" s="73"/>
      <c r="AY102" s="73"/>
      <c r="AZ102" s="73"/>
      <c r="BA102" s="73"/>
      <c r="BB102" s="73"/>
      <c r="BC102" s="73"/>
      <c r="BD102" s="73"/>
      <c r="BE102" s="73"/>
      <c r="BF102" s="73"/>
      <c r="BG102" s="73"/>
      <c r="BH102" s="73"/>
      <c r="BI102" s="73"/>
      <c r="BJ102" s="73"/>
      <c r="BK102" s="73"/>
      <c r="BL102" s="73"/>
      <c r="BM102" s="73"/>
      <c r="BN102" s="73"/>
      <c r="BO102" s="73"/>
      <c r="BP102" s="73"/>
      <c r="BQ102" s="73"/>
      <c r="BR102" s="73"/>
      <c r="BS102" s="73"/>
      <c r="BT102" s="73"/>
      <c r="BU102" s="73"/>
      <c r="BV102" s="73"/>
      <c r="BW102" s="73"/>
      <c r="BX102" s="72"/>
      <c r="BY102" s="72"/>
      <c r="BZ102" s="72"/>
      <c r="CA102" s="72"/>
      <c r="CB102" s="72"/>
      <c r="CC102" s="72"/>
      <c r="CD102" s="72"/>
      <c r="CE102" s="72"/>
      <c r="CF102" s="73"/>
      <c r="CG102" s="73"/>
      <c r="CH102" s="73"/>
      <c r="CI102" s="73"/>
      <c r="CJ102" s="73"/>
      <c r="CK102" s="73"/>
      <c r="CL102" s="73"/>
      <c r="CM102" s="73"/>
      <c r="CN102" s="73"/>
      <c r="CO102" s="73"/>
      <c r="CP102" s="73"/>
      <c r="CQ102" s="73"/>
      <c r="CR102" s="73"/>
      <c r="CS102" s="73"/>
      <c r="CT102" s="73"/>
      <c r="CU102" s="99"/>
    </row>
    <row r="103" spans="1:99" ht="15" customHeight="1">
      <c r="A103" s="43" t="s">
        <v>125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4"/>
      <c r="T103" s="49"/>
      <c r="U103" s="50"/>
      <c r="V103" s="50"/>
      <c r="W103" s="50"/>
      <c r="X103" s="50"/>
      <c r="Y103" s="50"/>
      <c r="Z103" s="50" t="s">
        <v>126</v>
      </c>
      <c r="AA103" s="50"/>
      <c r="AB103" s="50"/>
      <c r="AC103" s="50"/>
      <c r="AD103" s="50"/>
      <c r="AE103" s="50"/>
      <c r="AF103" s="50"/>
      <c r="AG103" s="50"/>
      <c r="AH103" s="73"/>
      <c r="AI103" s="73"/>
      <c r="AJ103" s="73"/>
      <c r="AK103" s="73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  <c r="BH103" s="73"/>
      <c r="BI103" s="73"/>
      <c r="BJ103" s="73"/>
      <c r="BK103" s="73"/>
      <c r="BL103" s="73"/>
      <c r="BM103" s="73"/>
      <c r="BN103" s="73"/>
      <c r="BO103" s="73"/>
      <c r="BP103" s="73"/>
      <c r="BQ103" s="73"/>
      <c r="BR103" s="73"/>
      <c r="BS103" s="73"/>
      <c r="BT103" s="73"/>
      <c r="BU103" s="73"/>
      <c r="BV103" s="73"/>
      <c r="BW103" s="73"/>
      <c r="BX103" s="72">
        <f>SUM(AZ103)</f>
        <v>0</v>
      </c>
      <c r="BY103" s="72"/>
      <c r="BZ103" s="72"/>
      <c r="CA103" s="72"/>
      <c r="CB103" s="72"/>
      <c r="CC103" s="72"/>
      <c r="CD103" s="72"/>
      <c r="CE103" s="72"/>
      <c r="CF103" s="73">
        <f>SUM(AH103-BX103)</f>
        <v>0</v>
      </c>
      <c r="CG103" s="73"/>
      <c r="CH103" s="73"/>
      <c r="CI103" s="73"/>
      <c r="CJ103" s="73"/>
      <c r="CK103" s="73"/>
      <c r="CL103" s="73"/>
      <c r="CM103" s="73"/>
      <c r="CN103" s="72"/>
      <c r="CO103" s="72"/>
      <c r="CP103" s="72"/>
      <c r="CQ103" s="72"/>
      <c r="CR103" s="72"/>
      <c r="CS103" s="72"/>
      <c r="CT103" s="72"/>
      <c r="CU103" s="101"/>
    </row>
    <row r="104" spans="1:99" ht="15" customHeight="1">
      <c r="A104" s="43" t="s">
        <v>127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4"/>
      <c r="T104" s="49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73"/>
      <c r="AI104" s="73"/>
      <c r="AJ104" s="73"/>
      <c r="AK104" s="73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73"/>
      <c r="AX104" s="73"/>
      <c r="AY104" s="73"/>
      <c r="AZ104" s="73"/>
      <c r="BA104" s="73"/>
      <c r="BB104" s="73"/>
      <c r="BC104" s="73"/>
      <c r="BD104" s="73"/>
      <c r="BE104" s="73"/>
      <c r="BF104" s="73"/>
      <c r="BG104" s="73"/>
      <c r="BH104" s="73"/>
      <c r="BI104" s="73"/>
      <c r="BJ104" s="73"/>
      <c r="BK104" s="73"/>
      <c r="BL104" s="73"/>
      <c r="BM104" s="73"/>
      <c r="BN104" s="73"/>
      <c r="BO104" s="73"/>
      <c r="BP104" s="73"/>
      <c r="BQ104" s="73"/>
      <c r="BR104" s="73"/>
      <c r="BS104" s="73"/>
      <c r="BT104" s="73"/>
      <c r="BU104" s="73"/>
      <c r="BV104" s="73"/>
      <c r="BW104" s="73"/>
      <c r="BX104" s="72"/>
      <c r="BY104" s="72"/>
      <c r="BZ104" s="72"/>
      <c r="CA104" s="72"/>
      <c r="CB104" s="72"/>
      <c r="CC104" s="72"/>
      <c r="CD104" s="72"/>
      <c r="CE104" s="72"/>
      <c r="CF104" s="73"/>
      <c r="CG104" s="73"/>
      <c r="CH104" s="73"/>
      <c r="CI104" s="73"/>
      <c r="CJ104" s="73"/>
      <c r="CK104" s="73"/>
      <c r="CL104" s="73"/>
      <c r="CM104" s="73"/>
      <c r="CN104" s="73"/>
      <c r="CO104" s="73"/>
      <c r="CP104" s="73"/>
      <c r="CQ104" s="73"/>
      <c r="CR104" s="73"/>
      <c r="CS104" s="73"/>
      <c r="CT104" s="73"/>
      <c r="CU104" s="99"/>
    </row>
    <row r="105" spans="1:99" ht="15" customHeight="1" thickBot="1">
      <c r="A105" s="119" t="s">
        <v>128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46"/>
      <c r="T105" s="121"/>
      <c r="U105" s="122"/>
      <c r="V105" s="122"/>
      <c r="W105" s="122"/>
      <c r="X105" s="122"/>
      <c r="Y105" s="122"/>
      <c r="Z105" s="122" t="s">
        <v>129</v>
      </c>
      <c r="AA105" s="122"/>
      <c r="AB105" s="122"/>
      <c r="AC105" s="122"/>
      <c r="AD105" s="122"/>
      <c r="AE105" s="122"/>
      <c r="AF105" s="122"/>
      <c r="AG105" s="122"/>
      <c r="AH105" s="84">
        <v>3000</v>
      </c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98">
        <f t="shared" ref="BX105:BX114" si="10">SUM(AZ105)</f>
        <v>0</v>
      </c>
      <c r="BY105" s="98"/>
      <c r="BZ105" s="98"/>
      <c r="CA105" s="98"/>
      <c r="CB105" s="98"/>
      <c r="CC105" s="98"/>
      <c r="CD105" s="98"/>
      <c r="CE105" s="98"/>
      <c r="CF105" s="84">
        <f>SUM(AH105-BX105)</f>
        <v>3000</v>
      </c>
      <c r="CG105" s="84"/>
      <c r="CH105" s="84"/>
      <c r="CI105" s="84"/>
      <c r="CJ105" s="84"/>
      <c r="CK105" s="84"/>
      <c r="CL105" s="84"/>
      <c r="CM105" s="84"/>
      <c r="CN105" s="98"/>
      <c r="CO105" s="98"/>
      <c r="CP105" s="98"/>
      <c r="CQ105" s="98"/>
      <c r="CR105" s="98"/>
      <c r="CS105" s="98"/>
      <c r="CT105" s="98"/>
      <c r="CU105" s="102"/>
    </row>
    <row r="106" spans="1:99" ht="15" customHeight="1" thickBot="1">
      <c r="A106" s="114" t="s">
        <v>164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6"/>
      <c r="U106" s="116"/>
      <c r="V106" s="116"/>
      <c r="W106" s="116"/>
      <c r="X106" s="116"/>
      <c r="Y106" s="116"/>
      <c r="Z106" s="117" t="s">
        <v>120</v>
      </c>
      <c r="AA106" s="117"/>
      <c r="AB106" s="117"/>
      <c r="AC106" s="117"/>
      <c r="AD106" s="117"/>
      <c r="AE106" s="117"/>
      <c r="AF106" s="117"/>
      <c r="AG106" s="117"/>
      <c r="AH106" s="118">
        <v>2500</v>
      </c>
      <c r="AI106" s="118"/>
      <c r="AJ106" s="118"/>
      <c r="AK106" s="118"/>
      <c r="AL106" s="118"/>
      <c r="AM106" s="118"/>
      <c r="AN106" s="118"/>
      <c r="AO106" s="118"/>
      <c r="AP106" s="118"/>
      <c r="AQ106" s="118"/>
      <c r="AR106" s="118"/>
      <c r="AS106" s="118"/>
      <c r="AT106" s="118"/>
      <c r="AU106" s="118"/>
      <c r="AV106" s="118"/>
      <c r="AW106" s="118"/>
      <c r="AX106" s="118"/>
      <c r="AY106" s="118"/>
      <c r="AZ106" s="118">
        <v>2500</v>
      </c>
      <c r="BA106" s="118"/>
      <c r="BB106" s="118"/>
      <c r="BC106" s="118"/>
      <c r="BD106" s="118"/>
      <c r="BE106" s="118"/>
      <c r="BF106" s="118"/>
      <c r="BG106" s="118"/>
      <c r="BH106" s="118"/>
      <c r="BI106" s="118"/>
      <c r="BJ106" s="118"/>
      <c r="BK106" s="118"/>
      <c r="BL106" s="118"/>
      <c r="BM106" s="118"/>
      <c r="BN106" s="118"/>
      <c r="BO106" s="118"/>
      <c r="BP106" s="118"/>
      <c r="BQ106" s="118"/>
      <c r="BR106" s="118"/>
      <c r="BS106" s="118"/>
      <c r="BT106" s="118"/>
      <c r="BU106" s="118"/>
      <c r="BV106" s="118"/>
      <c r="BW106" s="118"/>
      <c r="BX106" s="118">
        <f t="shared" si="10"/>
        <v>2500</v>
      </c>
      <c r="BY106" s="118"/>
      <c r="BZ106" s="118"/>
      <c r="CA106" s="118"/>
      <c r="CB106" s="118"/>
      <c r="CC106" s="118"/>
      <c r="CD106" s="118"/>
      <c r="CE106" s="118"/>
      <c r="CF106" s="85">
        <f>AH106-BX106</f>
        <v>0</v>
      </c>
      <c r="CG106" s="85"/>
      <c r="CH106" s="85"/>
      <c r="CI106" s="85"/>
      <c r="CJ106" s="85"/>
      <c r="CK106" s="85"/>
      <c r="CL106" s="85"/>
      <c r="CM106" s="85"/>
      <c r="CN106" s="118"/>
      <c r="CO106" s="118"/>
      <c r="CP106" s="118"/>
      <c r="CQ106" s="118"/>
      <c r="CR106" s="118"/>
      <c r="CS106" s="118"/>
      <c r="CT106" s="118"/>
      <c r="CU106" s="158"/>
    </row>
    <row r="107" spans="1:99" ht="15" customHeight="1">
      <c r="A107" s="223" t="s">
        <v>165</v>
      </c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50"/>
      <c r="U107" s="50"/>
      <c r="V107" s="50"/>
      <c r="W107" s="50"/>
      <c r="X107" s="50"/>
      <c r="Y107" s="50"/>
      <c r="Z107" s="83" t="s">
        <v>120</v>
      </c>
      <c r="AA107" s="83"/>
      <c r="AB107" s="83"/>
      <c r="AC107" s="83"/>
      <c r="AD107" s="83"/>
      <c r="AE107" s="83"/>
      <c r="AF107" s="83"/>
      <c r="AG107" s="83"/>
      <c r="AH107" s="80">
        <v>2008</v>
      </c>
      <c r="AI107" s="80"/>
      <c r="AJ107" s="80"/>
      <c r="AK107" s="80"/>
      <c r="AL107" s="80"/>
      <c r="AM107" s="80"/>
      <c r="AN107" s="80"/>
      <c r="AO107" s="80"/>
      <c r="AP107" s="80"/>
      <c r="AQ107" s="80"/>
      <c r="AR107" s="73"/>
      <c r="AS107" s="73"/>
      <c r="AT107" s="73"/>
      <c r="AU107" s="73"/>
      <c r="AV107" s="73"/>
      <c r="AW107" s="73"/>
      <c r="AX107" s="73"/>
      <c r="AY107" s="73"/>
      <c r="AZ107" s="73">
        <v>2008</v>
      </c>
      <c r="BA107" s="73"/>
      <c r="BB107" s="73"/>
      <c r="BC107" s="73"/>
      <c r="BD107" s="73"/>
      <c r="BE107" s="73"/>
      <c r="BF107" s="73"/>
      <c r="BG107" s="73"/>
      <c r="BH107" s="73"/>
      <c r="BI107" s="73"/>
      <c r="BJ107" s="73"/>
      <c r="BK107" s="73"/>
      <c r="BL107" s="73"/>
      <c r="BM107" s="73"/>
      <c r="BN107" s="73"/>
      <c r="BO107" s="73"/>
      <c r="BP107" s="73"/>
      <c r="BQ107" s="73"/>
      <c r="BR107" s="73"/>
      <c r="BS107" s="73"/>
      <c r="BT107" s="73"/>
      <c r="BU107" s="73"/>
      <c r="BV107" s="73"/>
      <c r="BW107" s="73"/>
      <c r="BX107" s="73">
        <f t="shared" si="10"/>
        <v>2008</v>
      </c>
      <c r="BY107" s="73"/>
      <c r="BZ107" s="73"/>
      <c r="CA107" s="73"/>
      <c r="CB107" s="73"/>
      <c r="CC107" s="73"/>
      <c r="CD107" s="73"/>
      <c r="CE107" s="73"/>
      <c r="CF107" s="73">
        <f>SUM(AH107-BX107)</f>
        <v>0</v>
      </c>
      <c r="CG107" s="73"/>
      <c r="CH107" s="73"/>
      <c r="CI107" s="73"/>
      <c r="CJ107" s="73"/>
      <c r="CK107" s="73"/>
      <c r="CL107" s="73"/>
      <c r="CM107" s="73"/>
      <c r="CN107" s="73"/>
      <c r="CO107" s="73"/>
      <c r="CP107" s="73"/>
      <c r="CQ107" s="73"/>
      <c r="CR107" s="73"/>
      <c r="CS107" s="73"/>
      <c r="CT107" s="73"/>
      <c r="CU107" s="99"/>
    </row>
    <row r="108" spans="1:99" ht="15" customHeight="1" thickBot="1">
      <c r="A108" s="221" t="s">
        <v>166</v>
      </c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46"/>
      <c r="U108" s="46"/>
      <c r="V108" s="46"/>
      <c r="W108" s="46"/>
      <c r="X108" s="46"/>
      <c r="Y108" s="46"/>
      <c r="Z108" s="70" t="s">
        <v>120</v>
      </c>
      <c r="AA108" s="70"/>
      <c r="AB108" s="70"/>
      <c r="AC108" s="70"/>
      <c r="AD108" s="70"/>
      <c r="AE108" s="70"/>
      <c r="AF108" s="70"/>
      <c r="AG108" s="70"/>
      <c r="AH108" s="71">
        <v>2100</v>
      </c>
      <c r="AI108" s="71"/>
      <c r="AJ108" s="71"/>
      <c r="AK108" s="71"/>
      <c r="AL108" s="71"/>
      <c r="AM108" s="71"/>
      <c r="AN108" s="71"/>
      <c r="AO108" s="71"/>
      <c r="AP108" s="71"/>
      <c r="AQ108" s="71"/>
      <c r="AR108" s="85"/>
      <c r="AS108" s="85"/>
      <c r="AT108" s="85"/>
      <c r="AU108" s="85"/>
      <c r="AV108" s="85"/>
      <c r="AW108" s="85"/>
      <c r="AX108" s="85"/>
      <c r="AY108" s="85"/>
      <c r="AZ108" s="85">
        <v>2100</v>
      </c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  <c r="BM108" s="85"/>
      <c r="BN108" s="85"/>
      <c r="BO108" s="85"/>
      <c r="BP108" s="85"/>
      <c r="BQ108" s="85"/>
      <c r="BR108" s="85"/>
      <c r="BS108" s="85"/>
      <c r="BT108" s="85"/>
      <c r="BU108" s="85"/>
      <c r="BV108" s="85"/>
      <c r="BW108" s="85"/>
      <c r="BX108" s="85">
        <f t="shared" si="10"/>
        <v>2100</v>
      </c>
      <c r="BY108" s="85"/>
      <c r="BZ108" s="85"/>
      <c r="CA108" s="85"/>
      <c r="CB108" s="85"/>
      <c r="CC108" s="85"/>
      <c r="CD108" s="85"/>
      <c r="CE108" s="85"/>
      <c r="CF108" s="85">
        <f>AH108-BX108</f>
        <v>0</v>
      </c>
      <c r="CG108" s="85"/>
      <c r="CH108" s="85"/>
      <c r="CI108" s="85"/>
      <c r="CJ108" s="85"/>
      <c r="CK108" s="85"/>
      <c r="CL108" s="85"/>
      <c r="CM108" s="85"/>
      <c r="CN108" s="85"/>
      <c r="CO108" s="85"/>
      <c r="CP108" s="85"/>
      <c r="CQ108" s="85"/>
      <c r="CR108" s="85"/>
      <c r="CS108" s="85"/>
      <c r="CT108" s="85"/>
      <c r="CU108" s="183"/>
    </row>
    <row r="109" spans="1:99" ht="15" customHeight="1" thickBot="1">
      <c r="A109" s="224" t="s">
        <v>167</v>
      </c>
      <c r="B109" s="225"/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5"/>
      <c r="P109" s="225"/>
      <c r="Q109" s="225"/>
      <c r="R109" s="225"/>
      <c r="S109" s="226"/>
      <c r="T109" s="227"/>
      <c r="U109" s="228"/>
      <c r="V109" s="228"/>
      <c r="W109" s="228"/>
      <c r="X109" s="228"/>
      <c r="Y109" s="228"/>
      <c r="Z109" s="229" t="s">
        <v>5</v>
      </c>
      <c r="AA109" s="229"/>
      <c r="AB109" s="229"/>
      <c r="AC109" s="229"/>
      <c r="AD109" s="229"/>
      <c r="AE109" s="229"/>
      <c r="AF109" s="229"/>
      <c r="AG109" s="229"/>
      <c r="AH109" s="230">
        <f>SUM(AH110:AQ111)</f>
        <v>0</v>
      </c>
      <c r="AI109" s="230"/>
      <c r="AJ109" s="230"/>
      <c r="AK109" s="230"/>
      <c r="AL109" s="230"/>
      <c r="AM109" s="230"/>
      <c r="AN109" s="230"/>
      <c r="AO109" s="230"/>
      <c r="AP109" s="230"/>
      <c r="AQ109" s="230"/>
      <c r="AR109" s="230"/>
      <c r="AS109" s="230"/>
      <c r="AT109" s="230"/>
      <c r="AU109" s="230"/>
      <c r="AV109" s="230"/>
      <c r="AW109" s="230"/>
      <c r="AX109" s="230"/>
      <c r="AY109" s="230"/>
      <c r="AZ109" s="230">
        <f>SUM(AZ110+AZ111)</f>
        <v>0</v>
      </c>
      <c r="BA109" s="230"/>
      <c r="BB109" s="230"/>
      <c r="BC109" s="230"/>
      <c r="BD109" s="230"/>
      <c r="BE109" s="230"/>
      <c r="BF109" s="230"/>
      <c r="BG109" s="230"/>
      <c r="BH109" s="230"/>
      <c r="BI109" s="230"/>
      <c r="BJ109" s="230"/>
      <c r="BK109" s="230"/>
      <c r="BL109" s="230"/>
      <c r="BM109" s="230"/>
      <c r="BN109" s="230"/>
      <c r="BO109" s="230"/>
      <c r="BP109" s="230"/>
      <c r="BQ109" s="230"/>
      <c r="BR109" s="230"/>
      <c r="BS109" s="230"/>
      <c r="BT109" s="230"/>
      <c r="BU109" s="230"/>
      <c r="BV109" s="230"/>
      <c r="BW109" s="230"/>
      <c r="BX109" s="230">
        <f t="shared" si="10"/>
        <v>0</v>
      </c>
      <c r="BY109" s="230"/>
      <c r="BZ109" s="230"/>
      <c r="CA109" s="230"/>
      <c r="CB109" s="230"/>
      <c r="CC109" s="230"/>
      <c r="CD109" s="230"/>
      <c r="CE109" s="230"/>
      <c r="CF109" s="230">
        <f>SUM(CF110+CF111)</f>
        <v>0</v>
      </c>
      <c r="CG109" s="230"/>
      <c r="CH109" s="230"/>
      <c r="CI109" s="230"/>
      <c r="CJ109" s="230"/>
      <c r="CK109" s="230"/>
      <c r="CL109" s="230"/>
      <c r="CM109" s="230"/>
      <c r="CN109" s="230"/>
      <c r="CO109" s="230"/>
      <c r="CP109" s="230"/>
      <c r="CQ109" s="230"/>
      <c r="CR109" s="230"/>
      <c r="CS109" s="230"/>
      <c r="CT109" s="230"/>
      <c r="CU109" s="231"/>
    </row>
    <row r="110" spans="1:99" ht="15" customHeight="1">
      <c r="A110" s="213" t="s">
        <v>103</v>
      </c>
      <c r="B110" s="232"/>
      <c r="C110" s="232"/>
      <c r="D110" s="232"/>
      <c r="E110" s="232"/>
      <c r="F110" s="232"/>
      <c r="G110" s="232"/>
      <c r="H110" s="232"/>
      <c r="I110" s="232"/>
      <c r="J110" s="232"/>
      <c r="K110" s="232"/>
      <c r="L110" s="232"/>
      <c r="M110" s="232"/>
      <c r="N110" s="232"/>
      <c r="O110" s="232"/>
      <c r="P110" s="232"/>
      <c r="Q110" s="232"/>
      <c r="R110" s="232"/>
      <c r="S110" s="233"/>
      <c r="T110" s="143"/>
      <c r="U110" s="144"/>
      <c r="V110" s="144"/>
      <c r="W110" s="144"/>
      <c r="X110" s="144"/>
      <c r="Y110" s="144"/>
      <c r="Z110" s="144" t="s">
        <v>105</v>
      </c>
      <c r="AA110" s="144"/>
      <c r="AB110" s="144"/>
      <c r="AC110" s="144"/>
      <c r="AD110" s="144"/>
      <c r="AE110" s="144"/>
      <c r="AF110" s="144"/>
      <c r="AG110" s="144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2"/>
      <c r="BG110" s="72"/>
      <c r="BH110" s="72"/>
      <c r="BI110" s="72"/>
      <c r="BJ110" s="72"/>
      <c r="BK110" s="72"/>
      <c r="BL110" s="72"/>
      <c r="BM110" s="72"/>
      <c r="BN110" s="72"/>
      <c r="BO110" s="72"/>
      <c r="BP110" s="72"/>
      <c r="BQ110" s="72"/>
      <c r="BR110" s="72"/>
      <c r="BS110" s="72"/>
      <c r="BT110" s="72"/>
      <c r="BU110" s="72"/>
      <c r="BV110" s="72"/>
      <c r="BW110" s="72"/>
      <c r="BX110" s="72">
        <f t="shared" si="10"/>
        <v>0</v>
      </c>
      <c r="BY110" s="72"/>
      <c r="BZ110" s="72"/>
      <c r="CA110" s="72"/>
      <c r="CB110" s="72"/>
      <c r="CC110" s="72"/>
      <c r="CD110" s="72"/>
      <c r="CE110" s="72"/>
      <c r="CF110" s="72">
        <f>SUM(AH110-BX110)</f>
        <v>0</v>
      </c>
      <c r="CG110" s="72"/>
      <c r="CH110" s="72"/>
      <c r="CI110" s="72"/>
      <c r="CJ110" s="72"/>
      <c r="CK110" s="72"/>
      <c r="CL110" s="72"/>
      <c r="CM110" s="72"/>
      <c r="CN110" s="72"/>
      <c r="CO110" s="72"/>
      <c r="CP110" s="72"/>
      <c r="CQ110" s="72"/>
      <c r="CR110" s="72"/>
      <c r="CS110" s="72"/>
      <c r="CT110" s="72"/>
      <c r="CU110" s="101"/>
    </row>
    <row r="111" spans="1:99" ht="15" customHeight="1" thickBot="1">
      <c r="A111" s="110" t="s">
        <v>104</v>
      </c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1"/>
      <c r="T111" s="49"/>
      <c r="U111" s="50"/>
      <c r="V111" s="50"/>
      <c r="W111" s="50"/>
      <c r="X111" s="50"/>
      <c r="Y111" s="50"/>
      <c r="Z111" s="50" t="s">
        <v>110</v>
      </c>
      <c r="AA111" s="50"/>
      <c r="AB111" s="50"/>
      <c r="AC111" s="50"/>
      <c r="AD111" s="50"/>
      <c r="AE111" s="50"/>
      <c r="AF111" s="50"/>
      <c r="AG111" s="50"/>
      <c r="AH111" s="73"/>
      <c r="AI111" s="73"/>
      <c r="AJ111" s="73"/>
      <c r="AK111" s="73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3"/>
      <c r="AX111" s="73"/>
      <c r="AY111" s="73"/>
      <c r="AZ111" s="73"/>
      <c r="BA111" s="73"/>
      <c r="BB111" s="73"/>
      <c r="BC111" s="73"/>
      <c r="BD111" s="73"/>
      <c r="BE111" s="73"/>
      <c r="BF111" s="73"/>
      <c r="BG111" s="73"/>
      <c r="BH111" s="73"/>
      <c r="BI111" s="73"/>
      <c r="BJ111" s="73"/>
      <c r="BK111" s="73"/>
      <c r="BL111" s="73"/>
      <c r="BM111" s="73"/>
      <c r="BN111" s="73"/>
      <c r="BO111" s="73"/>
      <c r="BP111" s="73"/>
      <c r="BQ111" s="73"/>
      <c r="BR111" s="73"/>
      <c r="BS111" s="73"/>
      <c r="BT111" s="73"/>
      <c r="BU111" s="73"/>
      <c r="BV111" s="73"/>
      <c r="BW111" s="73"/>
      <c r="BX111" s="72">
        <f t="shared" si="10"/>
        <v>0</v>
      </c>
      <c r="BY111" s="72"/>
      <c r="BZ111" s="72"/>
      <c r="CA111" s="72"/>
      <c r="CB111" s="72"/>
      <c r="CC111" s="72"/>
      <c r="CD111" s="72"/>
      <c r="CE111" s="72"/>
      <c r="CF111" s="73">
        <f>AH111-BX111</f>
        <v>0</v>
      </c>
      <c r="CG111" s="73"/>
      <c r="CH111" s="73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99"/>
    </row>
    <row r="112" spans="1:99" ht="15" customHeight="1" thickBot="1">
      <c r="A112" s="218" t="s">
        <v>168</v>
      </c>
      <c r="B112" s="219"/>
      <c r="C112" s="219"/>
      <c r="D112" s="219"/>
      <c r="E112" s="219"/>
      <c r="F112" s="219"/>
      <c r="G112" s="219"/>
      <c r="H112" s="219"/>
      <c r="I112" s="219"/>
      <c r="J112" s="219"/>
      <c r="K112" s="219"/>
      <c r="L112" s="219"/>
      <c r="M112" s="219"/>
      <c r="N112" s="219"/>
      <c r="O112" s="219"/>
      <c r="P112" s="219"/>
      <c r="Q112" s="219"/>
      <c r="R112" s="219"/>
      <c r="S112" s="220"/>
      <c r="T112" s="147"/>
      <c r="U112" s="148"/>
      <c r="V112" s="148"/>
      <c r="W112" s="148"/>
      <c r="X112" s="148"/>
      <c r="Y112" s="148"/>
      <c r="Z112" s="149" t="s">
        <v>108</v>
      </c>
      <c r="AA112" s="149"/>
      <c r="AB112" s="149"/>
      <c r="AC112" s="149"/>
      <c r="AD112" s="149"/>
      <c r="AE112" s="149"/>
      <c r="AF112" s="149"/>
      <c r="AG112" s="149"/>
      <c r="AH112" s="150">
        <f>SUM(AH113:AQ114)</f>
        <v>489400</v>
      </c>
      <c r="AI112" s="150"/>
      <c r="AJ112" s="150"/>
      <c r="AK112" s="150"/>
      <c r="AL112" s="150"/>
      <c r="AM112" s="150"/>
      <c r="AN112" s="150"/>
      <c r="AO112" s="150"/>
      <c r="AP112" s="150"/>
      <c r="AQ112" s="150"/>
      <c r="AR112" s="150"/>
      <c r="AS112" s="150"/>
      <c r="AT112" s="150"/>
      <c r="AU112" s="150"/>
      <c r="AV112" s="150"/>
      <c r="AW112" s="150"/>
      <c r="AX112" s="150"/>
      <c r="AY112" s="150"/>
      <c r="AZ112" s="150">
        <v>171269</v>
      </c>
      <c r="BA112" s="150"/>
      <c r="BB112" s="150"/>
      <c r="BC112" s="150"/>
      <c r="BD112" s="150"/>
      <c r="BE112" s="150"/>
      <c r="BF112" s="150"/>
      <c r="BG112" s="150"/>
      <c r="BH112" s="150"/>
      <c r="BI112" s="150"/>
      <c r="BJ112" s="150"/>
      <c r="BK112" s="150"/>
      <c r="BL112" s="150"/>
      <c r="BM112" s="150"/>
      <c r="BN112" s="150"/>
      <c r="BO112" s="150"/>
      <c r="BP112" s="150"/>
      <c r="BQ112" s="150"/>
      <c r="BR112" s="150"/>
      <c r="BS112" s="150"/>
      <c r="BT112" s="150"/>
      <c r="BU112" s="150"/>
      <c r="BV112" s="150"/>
      <c r="BW112" s="150"/>
      <c r="BX112" s="150">
        <f t="shared" si="10"/>
        <v>171269</v>
      </c>
      <c r="BY112" s="150"/>
      <c r="BZ112" s="150"/>
      <c r="CA112" s="150"/>
      <c r="CB112" s="150"/>
      <c r="CC112" s="150"/>
      <c r="CD112" s="150"/>
      <c r="CE112" s="150"/>
      <c r="CF112" s="150">
        <f>SUM(CF113+CF114)</f>
        <v>256321</v>
      </c>
      <c r="CG112" s="150"/>
      <c r="CH112" s="150"/>
      <c r="CI112" s="150"/>
      <c r="CJ112" s="150"/>
      <c r="CK112" s="150"/>
      <c r="CL112" s="150"/>
      <c r="CM112" s="150"/>
      <c r="CN112" s="150"/>
      <c r="CO112" s="150"/>
      <c r="CP112" s="150"/>
      <c r="CQ112" s="150"/>
      <c r="CR112" s="150"/>
      <c r="CS112" s="150"/>
      <c r="CT112" s="150"/>
      <c r="CU112" s="151"/>
    </row>
    <row r="113" spans="1:99" ht="15" customHeight="1">
      <c r="A113" s="213" t="s">
        <v>149</v>
      </c>
      <c r="B113" s="232"/>
      <c r="C113" s="232"/>
      <c r="D113" s="232"/>
      <c r="E113" s="232"/>
      <c r="F113" s="232"/>
      <c r="G113" s="232"/>
      <c r="H113" s="232"/>
      <c r="I113" s="232"/>
      <c r="J113" s="232"/>
      <c r="K113" s="232"/>
      <c r="L113" s="232"/>
      <c r="M113" s="232"/>
      <c r="N113" s="232"/>
      <c r="O113" s="232"/>
      <c r="P113" s="232"/>
      <c r="Q113" s="232"/>
      <c r="R113" s="232"/>
      <c r="S113" s="233"/>
      <c r="T113" s="143"/>
      <c r="U113" s="144"/>
      <c r="V113" s="144"/>
      <c r="W113" s="144"/>
      <c r="X113" s="144"/>
      <c r="Y113" s="144"/>
      <c r="Z113" s="144" t="s">
        <v>108</v>
      </c>
      <c r="AA113" s="144"/>
      <c r="AB113" s="144"/>
      <c r="AC113" s="144"/>
      <c r="AD113" s="144"/>
      <c r="AE113" s="144"/>
      <c r="AF113" s="144"/>
      <c r="AG113" s="144"/>
      <c r="AH113" s="72">
        <v>489400</v>
      </c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  <c r="AS113" s="72"/>
      <c r="AT113" s="72"/>
      <c r="AU113" s="72"/>
      <c r="AV113" s="72"/>
      <c r="AW113" s="72"/>
      <c r="AX113" s="72"/>
      <c r="AY113" s="72"/>
      <c r="AZ113" s="72">
        <v>233079</v>
      </c>
      <c r="BA113" s="72"/>
      <c r="BB113" s="72"/>
      <c r="BC113" s="72"/>
      <c r="BD113" s="72"/>
      <c r="BE113" s="72"/>
      <c r="BF113" s="72"/>
      <c r="BG113" s="72"/>
      <c r="BH113" s="72"/>
      <c r="BI113" s="72"/>
      <c r="BJ113" s="72"/>
      <c r="BK113" s="72"/>
      <c r="BL113" s="72"/>
      <c r="BM113" s="72"/>
      <c r="BN113" s="72"/>
      <c r="BO113" s="72"/>
      <c r="BP113" s="72"/>
      <c r="BQ113" s="72"/>
      <c r="BR113" s="72"/>
      <c r="BS113" s="72"/>
      <c r="BT113" s="72"/>
      <c r="BU113" s="72"/>
      <c r="BV113" s="72"/>
      <c r="BW113" s="72"/>
      <c r="BX113" s="72">
        <f t="shared" si="10"/>
        <v>233079</v>
      </c>
      <c r="BY113" s="72"/>
      <c r="BZ113" s="72"/>
      <c r="CA113" s="72"/>
      <c r="CB113" s="72"/>
      <c r="CC113" s="72"/>
      <c r="CD113" s="72"/>
      <c r="CE113" s="72"/>
      <c r="CF113" s="72">
        <f>SUM(AH113-BX113)</f>
        <v>256321</v>
      </c>
      <c r="CG113" s="72"/>
      <c r="CH113" s="72"/>
      <c r="CI113" s="72"/>
      <c r="CJ113" s="72"/>
      <c r="CK113" s="72"/>
      <c r="CL113" s="72"/>
      <c r="CM113" s="72"/>
      <c r="CN113" s="72"/>
      <c r="CO113" s="72"/>
      <c r="CP113" s="72"/>
      <c r="CQ113" s="72"/>
      <c r="CR113" s="72"/>
      <c r="CS113" s="72"/>
      <c r="CT113" s="72"/>
      <c r="CU113" s="101"/>
    </row>
    <row r="114" spans="1:99" ht="15" customHeight="1" thickBot="1">
      <c r="A114" s="162" t="s">
        <v>150</v>
      </c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3"/>
      <c r="T114" s="121"/>
      <c r="U114" s="122"/>
      <c r="V114" s="122"/>
      <c r="W114" s="122"/>
      <c r="X114" s="122"/>
      <c r="Y114" s="122"/>
      <c r="Z114" s="122"/>
      <c r="AA114" s="122"/>
      <c r="AB114" s="122"/>
      <c r="AC114" s="122"/>
      <c r="AD114" s="122"/>
      <c r="AE114" s="122"/>
      <c r="AF114" s="122"/>
      <c r="AG114" s="122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98">
        <f t="shared" si="10"/>
        <v>0</v>
      </c>
      <c r="BY114" s="98"/>
      <c r="BZ114" s="98"/>
      <c r="CA114" s="98"/>
      <c r="CB114" s="98"/>
      <c r="CC114" s="98"/>
      <c r="CD114" s="98"/>
      <c r="CE114" s="98"/>
      <c r="CF114" s="84">
        <f>AH114-BX114</f>
        <v>0</v>
      </c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100"/>
    </row>
    <row r="115" spans="1:99" ht="15" customHeight="1" thickBot="1">
      <c r="A115" s="214" t="s">
        <v>169</v>
      </c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105"/>
      <c r="T115" s="77"/>
      <c r="U115" s="78"/>
      <c r="V115" s="78"/>
      <c r="W115" s="78"/>
      <c r="X115" s="78"/>
      <c r="Y115" s="234"/>
      <c r="Z115" s="235" t="s">
        <v>129</v>
      </c>
      <c r="AA115" s="149"/>
      <c r="AB115" s="149"/>
      <c r="AC115" s="149"/>
      <c r="AD115" s="149"/>
      <c r="AE115" s="149"/>
      <c r="AF115" s="149"/>
      <c r="AG115" s="149"/>
      <c r="AH115" s="150">
        <v>30000</v>
      </c>
      <c r="AI115" s="150"/>
      <c r="AJ115" s="150"/>
      <c r="AK115" s="150"/>
      <c r="AL115" s="150"/>
      <c r="AM115" s="150"/>
      <c r="AN115" s="150"/>
      <c r="AO115" s="150"/>
      <c r="AP115" s="150"/>
      <c r="AQ115" s="150"/>
      <c r="AR115" s="150"/>
      <c r="AS115" s="150"/>
      <c r="AT115" s="150"/>
      <c r="AU115" s="150"/>
      <c r="AV115" s="150"/>
      <c r="AW115" s="150"/>
      <c r="AX115" s="150"/>
      <c r="AY115" s="150"/>
      <c r="AZ115" s="150">
        <v>28848</v>
      </c>
      <c r="BA115" s="150"/>
      <c r="BB115" s="150"/>
      <c r="BC115" s="150"/>
      <c r="BD115" s="150"/>
      <c r="BE115" s="150"/>
      <c r="BF115" s="150"/>
      <c r="BG115" s="150"/>
      <c r="BH115" s="150"/>
      <c r="BI115" s="150"/>
      <c r="BJ115" s="150"/>
      <c r="BK115" s="150"/>
      <c r="BL115" s="150"/>
      <c r="BM115" s="150"/>
      <c r="BN115" s="150"/>
      <c r="BO115" s="150"/>
      <c r="BP115" s="150"/>
      <c r="BQ115" s="150"/>
      <c r="BR115" s="150"/>
      <c r="BS115" s="150"/>
      <c r="BT115" s="150"/>
      <c r="BU115" s="150"/>
      <c r="BV115" s="150"/>
      <c r="BW115" s="150"/>
      <c r="BX115" s="150">
        <f>AZ115</f>
        <v>28848</v>
      </c>
      <c r="BY115" s="150"/>
      <c r="BZ115" s="150"/>
      <c r="CA115" s="150"/>
      <c r="CB115" s="150"/>
      <c r="CC115" s="150"/>
      <c r="CD115" s="150"/>
      <c r="CE115" s="150"/>
      <c r="CF115" s="79">
        <f>SUM(AH115-BX115)</f>
        <v>1152</v>
      </c>
      <c r="CG115" s="79"/>
      <c r="CH115" s="79"/>
      <c r="CI115" s="79"/>
      <c r="CJ115" s="79"/>
      <c r="CK115" s="79"/>
      <c r="CL115" s="79"/>
      <c r="CM115" s="79"/>
      <c r="CN115" s="150"/>
      <c r="CO115" s="150"/>
      <c r="CP115" s="150"/>
      <c r="CQ115" s="150"/>
      <c r="CR115" s="150"/>
      <c r="CS115" s="150"/>
      <c r="CT115" s="150"/>
      <c r="CU115" s="151"/>
    </row>
    <row r="116" spans="1:99" ht="15" customHeight="1">
      <c r="A116" s="237" t="s">
        <v>153</v>
      </c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  <c r="T116" s="161"/>
      <c r="U116" s="161"/>
      <c r="V116" s="161"/>
      <c r="W116" s="161"/>
      <c r="X116" s="161"/>
      <c r="Y116" s="161"/>
      <c r="Z116" s="238"/>
      <c r="AA116" s="238"/>
      <c r="AB116" s="238"/>
      <c r="AC116" s="238"/>
      <c r="AD116" s="238"/>
      <c r="AE116" s="238"/>
      <c r="AF116" s="238"/>
      <c r="AG116" s="238"/>
      <c r="AH116" s="236"/>
      <c r="AI116" s="236"/>
      <c r="AJ116" s="236"/>
      <c r="AK116" s="236"/>
      <c r="AL116" s="236"/>
      <c r="AM116" s="236"/>
      <c r="AN116" s="236"/>
      <c r="AO116" s="236"/>
      <c r="AP116" s="236"/>
      <c r="AQ116" s="236"/>
      <c r="AR116" s="236"/>
      <c r="AS116" s="236"/>
      <c r="AT116" s="236"/>
      <c r="AU116" s="236"/>
      <c r="AV116" s="236"/>
      <c r="AW116" s="236"/>
      <c r="AX116" s="236"/>
      <c r="AY116" s="236"/>
      <c r="AZ116" s="236"/>
      <c r="BA116" s="236"/>
      <c r="BB116" s="236"/>
      <c r="BC116" s="236"/>
      <c r="BD116" s="236"/>
      <c r="BE116" s="236"/>
      <c r="BF116" s="236"/>
      <c r="BG116" s="236"/>
      <c r="BH116" s="236"/>
      <c r="BI116" s="236"/>
      <c r="BJ116" s="236"/>
      <c r="BK116" s="236"/>
      <c r="BL116" s="236"/>
      <c r="BM116" s="236"/>
      <c r="BN116" s="236"/>
      <c r="BO116" s="236"/>
      <c r="BP116" s="236"/>
      <c r="BQ116" s="236"/>
      <c r="BR116" s="236"/>
      <c r="BS116" s="236"/>
      <c r="BT116" s="236"/>
      <c r="BU116" s="236"/>
      <c r="BV116" s="236"/>
      <c r="BW116" s="236"/>
      <c r="BX116" s="236"/>
      <c r="BY116" s="236"/>
      <c r="BZ116" s="236"/>
      <c r="CA116" s="236"/>
      <c r="CB116" s="236"/>
      <c r="CC116" s="236"/>
      <c r="CD116" s="236"/>
      <c r="CE116" s="236"/>
      <c r="CF116" s="236"/>
      <c r="CG116" s="236"/>
      <c r="CH116" s="236"/>
      <c r="CI116" s="236"/>
      <c r="CJ116" s="236"/>
      <c r="CK116" s="236"/>
      <c r="CL116" s="236"/>
      <c r="CM116" s="236"/>
      <c r="CN116" s="81"/>
      <c r="CO116" s="81"/>
      <c r="CP116" s="81"/>
      <c r="CQ116" s="81"/>
      <c r="CR116" s="81"/>
      <c r="CS116" s="81"/>
      <c r="CT116" s="81"/>
      <c r="CU116" s="81"/>
    </row>
    <row r="117" spans="1:99" ht="15" customHeight="1">
      <c r="A117" s="82" t="s">
        <v>170</v>
      </c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50"/>
      <c r="U117" s="50"/>
      <c r="V117" s="50"/>
      <c r="W117" s="50"/>
      <c r="X117" s="50"/>
      <c r="Y117" s="50"/>
      <c r="Z117" s="83" t="s">
        <v>142</v>
      </c>
      <c r="AA117" s="83"/>
      <c r="AB117" s="83"/>
      <c r="AC117" s="83"/>
      <c r="AD117" s="83"/>
      <c r="AE117" s="83"/>
      <c r="AF117" s="83"/>
      <c r="AG117" s="83"/>
      <c r="AH117" s="80">
        <v>38900</v>
      </c>
      <c r="AI117" s="80"/>
      <c r="AJ117" s="80"/>
      <c r="AK117" s="80"/>
      <c r="AL117" s="80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80">
        <v>38875</v>
      </c>
      <c r="BA117" s="80"/>
      <c r="BB117" s="80"/>
      <c r="BC117" s="80"/>
      <c r="BD117" s="80"/>
      <c r="BE117" s="80"/>
      <c r="BF117" s="80"/>
      <c r="BG117" s="80"/>
      <c r="BH117" s="80"/>
      <c r="BI117" s="80"/>
      <c r="BJ117" s="80"/>
      <c r="BK117" s="80"/>
      <c r="BL117" s="80"/>
      <c r="BM117" s="80"/>
      <c r="BN117" s="80"/>
      <c r="BO117" s="80"/>
      <c r="BP117" s="80"/>
      <c r="BQ117" s="80"/>
      <c r="BR117" s="80"/>
      <c r="BS117" s="80"/>
      <c r="BT117" s="80"/>
      <c r="BU117" s="80"/>
      <c r="BV117" s="80"/>
      <c r="BW117" s="80"/>
      <c r="BX117" s="80">
        <f t="shared" ref="BX117:BX124" si="11">AZ117</f>
        <v>38875</v>
      </c>
      <c r="BY117" s="80"/>
      <c r="BZ117" s="80"/>
      <c r="CA117" s="80"/>
      <c r="CB117" s="80"/>
      <c r="CC117" s="80"/>
      <c r="CD117" s="80"/>
      <c r="CE117" s="80"/>
      <c r="CF117" s="73">
        <f t="shared" ref="CF117:CF124" si="12">SUM(AH117-BX117)</f>
        <v>25</v>
      </c>
      <c r="CG117" s="73"/>
      <c r="CH117" s="73"/>
      <c r="CI117" s="73"/>
      <c r="CJ117" s="73"/>
      <c r="CK117" s="73"/>
      <c r="CL117" s="73"/>
      <c r="CM117" s="73"/>
      <c r="CN117" s="81"/>
      <c r="CO117" s="81"/>
      <c r="CP117" s="81"/>
      <c r="CQ117" s="81"/>
      <c r="CR117" s="81"/>
      <c r="CS117" s="81"/>
      <c r="CT117" s="81"/>
      <c r="CU117" s="81"/>
    </row>
    <row r="118" spans="1:99" ht="15" customHeight="1">
      <c r="A118" s="82" t="s">
        <v>170</v>
      </c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50"/>
      <c r="U118" s="50"/>
      <c r="V118" s="50"/>
      <c r="W118" s="50"/>
      <c r="X118" s="50"/>
      <c r="Y118" s="50"/>
      <c r="Z118" s="83" t="s">
        <v>116</v>
      </c>
      <c r="AA118" s="83"/>
      <c r="AB118" s="83"/>
      <c r="AC118" s="83"/>
      <c r="AD118" s="83"/>
      <c r="AE118" s="83"/>
      <c r="AF118" s="83"/>
      <c r="AG118" s="83"/>
      <c r="AH118" s="80">
        <v>24900</v>
      </c>
      <c r="AI118" s="80"/>
      <c r="AJ118" s="80"/>
      <c r="AK118" s="80"/>
      <c r="AL118" s="80"/>
      <c r="AM118" s="80"/>
      <c r="AN118" s="80"/>
      <c r="AO118" s="80"/>
      <c r="AP118" s="80"/>
      <c r="AQ118" s="80"/>
      <c r="AR118" s="80"/>
      <c r="AS118" s="80"/>
      <c r="AT118" s="80"/>
      <c r="AU118" s="80"/>
      <c r="AV118" s="80"/>
      <c r="AW118" s="80"/>
      <c r="AX118" s="80"/>
      <c r="AY118" s="80"/>
      <c r="AZ118" s="80">
        <v>17884</v>
      </c>
      <c r="BA118" s="80"/>
      <c r="BB118" s="80"/>
      <c r="BC118" s="80"/>
      <c r="BD118" s="80"/>
      <c r="BE118" s="80"/>
      <c r="BF118" s="80"/>
      <c r="BG118" s="80"/>
      <c r="BH118" s="80"/>
      <c r="BI118" s="80"/>
      <c r="BJ118" s="80"/>
      <c r="BK118" s="80"/>
      <c r="BL118" s="80"/>
      <c r="BM118" s="80"/>
      <c r="BN118" s="80"/>
      <c r="BO118" s="80"/>
      <c r="BP118" s="80"/>
      <c r="BQ118" s="80"/>
      <c r="BR118" s="80"/>
      <c r="BS118" s="80"/>
      <c r="BT118" s="80"/>
      <c r="BU118" s="80"/>
      <c r="BV118" s="80"/>
      <c r="BW118" s="80"/>
      <c r="BX118" s="80">
        <f t="shared" si="11"/>
        <v>17884</v>
      </c>
      <c r="BY118" s="80"/>
      <c r="BZ118" s="80"/>
      <c r="CA118" s="80"/>
      <c r="CB118" s="80"/>
      <c r="CC118" s="80"/>
      <c r="CD118" s="80"/>
      <c r="CE118" s="80"/>
      <c r="CF118" s="73">
        <f t="shared" si="12"/>
        <v>7016</v>
      </c>
      <c r="CG118" s="73"/>
      <c r="CH118" s="73"/>
      <c r="CI118" s="73"/>
      <c r="CJ118" s="73"/>
      <c r="CK118" s="73"/>
      <c r="CL118" s="73"/>
      <c r="CM118" s="73"/>
      <c r="CN118" s="81"/>
      <c r="CO118" s="81"/>
      <c r="CP118" s="81"/>
      <c r="CQ118" s="81"/>
      <c r="CR118" s="81"/>
      <c r="CS118" s="81"/>
      <c r="CT118" s="81"/>
      <c r="CU118" s="81"/>
    </row>
    <row r="119" spans="1:99" ht="15" customHeight="1">
      <c r="A119" s="82" t="s">
        <v>170</v>
      </c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50"/>
      <c r="U119" s="50"/>
      <c r="V119" s="50"/>
      <c r="W119" s="50"/>
      <c r="X119" s="50"/>
      <c r="Y119" s="50"/>
      <c r="Z119" s="83" t="s">
        <v>126</v>
      </c>
      <c r="AA119" s="83"/>
      <c r="AB119" s="83"/>
      <c r="AC119" s="83"/>
      <c r="AD119" s="83"/>
      <c r="AE119" s="83"/>
      <c r="AF119" s="83"/>
      <c r="AG119" s="83"/>
      <c r="AH119" s="80">
        <v>243000</v>
      </c>
      <c r="AI119" s="80"/>
      <c r="AJ119" s="80"/>
      <c r="AK119" s="80"/>
      <c r="AL119" s="80"/>
      <c r="AM119" s="80"/>
      <c r="AN119" s="80"/>
      <c r="AO119" s="80"/>
      <c r="AP119" s="80"/>
      <c r="AQ119" s="80"/>
      <c r="AR119" s="80"/>
      <c r="AS119" s="80"/>
      <c r="AT119" s="80"/>
      <c r="AU119" s="80"/>
      <c r="AV119" s="80"/>
      <c r="AW119" s="80"/>
      <c r="AX119" s="80"/>
      <c r="AY119" s="80"/>
      <c r="AZ119" s="80"/>
      <c r="BA119" s="80"/>
      <c r="BB119" s="80"/>
      <c r="BC119" s="80"/>
      <c r="BD119" s="80"/>
      <c r="BE119" s="80"/>
      <c r="BF119" s="80"/>
      <c r="BG119" s="80"/>
      <c r="BH119" s="80"/>
      <c r="BI119" s="80"/>
      <c r="BJ119" s="80"/>
      <c r="BK119" s="80"/>
      <c r="BL119" s="80"/>
      <c r="BM119" s="80"/>
      <c r="BN119" s="80"/>
      <c r="BO119" s="80"/>
      <c r="BP119" s="80"/>
      <c r="BQ119" s="80"/>
      <c r="BR119" s="80"/>
      <c r="BS119" s="80"/>
      <c r="BT119" s="80"/>
      <c r="BU119" s="80"/>
      <c r="BV119" s="80"/>
      <c r="BW119" s="80"/>
      <c r="BX119" s="80">
        <f t="shared" si="11"/>
        <v>0</v>
      </c>
      <c r="BY119" s="80"/>
      <c r="BZ119" s="80"/>
      <c r="CA119" s="80"/>
      <c r="CB119" s="80"/>
      <c r="CC119" s="80"/>
      <c r="CD119" s="80"/>
      <c r="CE119" s="80"/>
      <c r="CF119" s="73">
        <f t="shared" si="12"/>
        <v>243000</v>
      </c>
      <c r="CG119" s="73"/>
      <c r="CH119" s="73"/>
      <c r="CI119" s="73"/>
      <c r="CJ119" s="73"/>
      <c r="CK119" s="73"/>
      <c r="CL119" s="73"/>
      <c r="CM119" s="73"/>
      <c r="CN119" s="81"/>
      <c r="CO119" s="81"/>
      <c r="CP119" s="81"/>
      <c r="CQ119" s="81"/>
      <c r="CR119" s="81"/>
      <c r="CS119" s="81"/>
      <c r="CT119" s="81"/>
      <c r="CU119" s="81"/>
    </row>
    <row r="120" spans="1:99" ht="15" customHeight="1" thickBot="1">
      <c r="A120" s="239" t="s">
        <v>173</v>
      </c>
      <c r="B120" s="239"/>
      <c r="C120" s="239"/>
      <c r="D120" s="239"/>
      <c r="E120" s="239"/>
      <c r="F120" s="239"/>
      <c r="G120" s="239"/>
      <c r="H120" s="239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122"/>
      <c r="U120" s="122"/>
      <c r="V120" s="122"/>
      <c r="W120" s="122"/>
      <c r="X120" s="122"/>
      <c r="Y120" s="122"/>
      <c r="Z120" s="240" t="s">
        <v>129</v>
      </c>
      <c r="AA120" s="240"/>
      <c r="AB120" s="240"/>
      <c r="AC120" s="240"/>
      <c r="AD120" s="240"/>
      <c r="AE120" s="240"/>
      <c r="AF120" s="240"/>
      <c r="AG120" s="240"/>
      <c r="AH120" s="241">
        <v>5200</v>
      </c>
      <c r="AI120" s="241"/>
      <c r="AJ120" s="241"/>
      <c r="AK120" s="241"/>
      <c r="AL120" s="241"/>
      <c r="AM120" s="241"/>
      <c r="AN120" s="241"/>
      <c r="AO120" s="241"/>
      <c r="AP120" s="241"/>
      <c r="AQ120" s="241"/>
      <c r="AR120" s="241"/>
      <c r="AS120" s="241"/>
      <c r="AT120" s="241"/>
      <c r="AU120" s="241"/>
      <c r="AV120" s="241"/>
      <c r="AW120" s="241"/>
      <c r="AX120" s="241"/>
      <c r="AY120" s="241"/>
      <c r="AZ120" s="241"/>
      <c r="BA120" s="241"/>
      <c r="BB120" s="241"/>
      <c r="BC120" s="241"/>
      <c r="BD120" s="241"/>
      <c r="BE120" s="241"/>
      <c r="BF120" s="241"/>
      <c r="BG120" s="241"/>
      <c r="BH120" s="241"/>
      <c r="BI120" s="241"/>
      <c r="BJ120" s="241"/>
      <c r="BK120" s="241"/>
      <c r="BL120" s="241"/>
      <c r="BM120" s="241"/>
      <c r="BN120" s="241"/>
      <c r="BO120" s="241"/>
      <c r="BP120" s="241"/>
      <c r="BQ120" s="241"/>
      <c r="BR120" s="241"/>
      <c r="BS120" s="241"/>
      <c r="BT120" s="241"/>
      <c r="BU120" s="241"/>
      <c r="BV120" s="241"/>
      <c r="BW120" s="241"/>
      <c r="BX120" s="241">
        <f t="shared" si="11"/>
        <v>0</v>
      </c>
      <c r="BY120" s="241"/>
      <c r="BZ120" s="241"/>
      <c r="CA120" s="241"/>
      <c r="CB120" s="241"/>
      <c r="CC120" s="241"/>
      <c r="CD120" s="241"/>
      <c r="CE120" s="241"/>
      <c r="CF120" s="84">
        <f t="shared" si="12"/>
        <v>5200</v>
      </c>
      <c r="CG120" s="84"/>
      <c r="CH120" s="84"/>
      <c r="CI120" s="84"/>
      <c r="CJ120" s="84"/>
      <c r="CK120" s="84"/>
      <c r="CL120" s="84"/>
      <c r="CM120" s="84"/>
      <c r="CN120" s="236"/>
      <c r="CO120" s="236"/>
      <c r="CP120" s="236"/>
      <c r="CQ120" s="236"/>
      <c r="CR120" s="236"/>
      <c r="CS120" s="236"/>
      <c r="CT120" s="236"/>
      <c r="CU120" s="236"/>
    </row>
    <row r="121" spans="1:99" ht="15" customHeight="1" thickBot="1">
      <c r="A121" s="214" t="s">
        <v>174</v>
      </c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78"/>
      <c r="U121" s="78"/>
      <c r="V121" s="78"/>
      <c r="W121" s="78"/>
      <c r="X121" s="78"/>
      <c r="Y121" s="78"/>
      <c r="Z121" s="149"/>
      <c r="AA121" s="149"/>
      <c r="AB121" s="149"/>
      <c r="AC121" s="149"/>
      <c r="AD121" s="149"/>
      <c r="AE121" s="149"/>
      <c r="AF121" s="149"/>
      <c r="AG121" s="149"/>
      <c r="AH121" s="150">
        <f>AH122+AH123+AH124</f>
        <v>765600</v>
      </c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150"/>
      <c r="AV121" s="150"/>
      <c r="AW121" s="150"/>
      <c r="AX121" s="150"/>
      <c r="AY121" s="150"/>
      <c r="AZ121" s="150"/>
      <c r="BA121" s="150"/>
      <c r="BB121" s="150"/>
      <c r="BC121" s="150"/>
      <c r="BD121" s="150"/>
      <c r="BE121" s="150"/>
      <c r="BF121" s="150"/>
      <c r="BG121" s="150"/>
      <c r="BH121" s="150"/>
      <c r="BI121" s="150"/>
      <c r="BJ121" s="150"/>
      <c r="BK121" s="150"/>
      <c r="BL121" s="150"/>
      <c r="BM121" s="150"/>
      <c r="BN121" s="150"/>
      <c r="BO121" s="150"/>
      <c r="BP121" s="150"/>
      <c r="BQ121" s="150"/>
      <c r="BR121" s="150"/>
      <c r="BS121" s="150"/>
      <c r="BT121" s="150"/>
      <c r="BU121" s="150"/>
      <c r="BV121" s="150"/>
      <c r="BW121" s="150"/>
      <c r="BX121" s="150">
        <f t="shared" si="11"/>
        <v>0</v>
      </c>
      <c r="BY121" s="150"/>
      <c r="BZ121" s="150"/>
      <c r="CA121" s="150"/>
      <c r="CB121" s="150"/>
      <c r="CC121" s="150"/>
      <c r="CD121" s="150"/>
      <c r="CE121" s="150"/>
      <c r="CF121" s="79">
        <f t="shared" si="12"/>
        <v>765600</v>
      </c>
      <c r="CG121" s="79"/>
      <c r="CH121" s="79"/>
      <c r="CI121" s="79"/>
      <c r="CJ121" s="79"/>
      <c r="CK121" s="79"/>
      <c r="CL121" s="79"/>
      <c r="CM121" s="79"/>
      <c r="CN121" s="150"/>
      <c r="CO121" s="150"/>
      <c r="CP121" s="150"/>
      <c r="CQ121" s="150"/>
      <c r="CR121" s="150"/>
      <c r="CS121" s="150"/>
      <c r="CT121" s="150"/>
      <c r="CU121" s="151"/>
    </row>
    <row r="122" spans="1:99" ht="15" customHeight="1">
      <c r="A122" s="242" t="s">
        <v>175</v>
      </c>
      <c r="B122" s="242"/>
      <c r="C122" s="242"/>
      <c r="D122" s="242"/>
      <c r="E122" s="242"/>
      <c r="F122" s="242"/>
      <c r="G122" s="242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144"/>
      <c r="U122" s="144"/>
      <c r="V122" s="144"/>
      <c r="W122" s="144"/>
      <c r="X122" s="144"/>
      <c r="Y122" s="144"/>
      <c r="Z122" s="243" t="s">
        <v>142</v>
      </c>
      <c r="AA122" s="243"/>
      <c r="AB122" s="243"/>
      <c r="AC122" s="243"/>
      <c r="AD122" s="243"/>
      <c r="AE122" s="243"/>
      <c r="AF122" s="243"/>
      <c r="AG122" s="243"/>
      <c r="AH122" s="81">
        <v>334764</v>
      </c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1"/>
      <c r="AU122" s="81"/>
      <c r="AV122" s="81"/>
      <c r="AW122" s="81"/>
      <c r="AX122" s="81"/>
      <c r="AY122" s="81"/>
      <c r="AZ122" s="81">
        <v>334764</v>
      </c>
      <c r="BA122" s="81"/>
      <c r="BB122" s="81"/>
      <c r="BC122" s="81"/>
      <c r="BD122" s="81"/>
      <c r="BE122" s="81"/>
      <c r="BF122" s="81"/>
      <c r="BG122" s="81"/>
      <c r="BH122" s="81"/>
      <c r="BI122" s="81"/>
      <c r="BJ122" s="81"/>
      <c r="BK122" s="81"/>
      <c r="BL122" s="81"/>
      <c r="BM122" s="81"/>
      <c r="BN122" s="81"/>
      <c r="BO122" s="81"/>
      <c r="BP122" s="81"/>
      <c r="BQ122" s="81"/>
      <c r="BR122" s="81"/>
      <c r="BS122" s="81"/>
      <c r="BT122" s="81"/>
      <c r="BU122" s="81"/>
      <c r="BV122" s="81"/>
      <c r="BW122" s="81"/>
      <c r="BX122" s="81">
        <f t="shared" si="11"/>
        <v>334764</v>
      </c>
      <c r="BY122" s="81"/>
      <c r="BZ122" s="81"/>
      <c r="CA122" s="81"/>
      <c r="CB122" s="81"/>
      <c r="CC122" s="81"/>
      <c r="CD122" s="81"/>
      <c r="CE122" s="81"/>
      <c r="CF122" s="72">
        <f t="shared" si="12"/>
        <v>0</v>
      </c>
      <c r="CG122" s="72"/>
      <c r="CH122" s="72"/>
      <c r="CI122" s="72"/>
      <c r="CJ122" s="72"/>
      <c r="CK122" s="72"/>
      <c r="CL122" s="72"/>
      <c r="CM122" s="72"/>
      <c r="CN122" s="81"/>
      <c r="CO122" s="81"/>
      <c r="CP122" s="81"/>
      <c r="CQ122" s="81"/>
      <c r="CR122" s="81"/>
      <c r="CS122" s="81"/>
      <c r="CT122" s="81"/>
      <c r="CU122" s="81"/>
    </row>
    <row r="123" spans="1:99" ht="15" customHeight="1">
      <c r="A123" s="82" t="s">
        <v>175</v>
      </c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50"/>
      <c r="U123" s="50"/>
      <c r="V123" s="50"/>
      <c r="W123" s="50"/>
      <c r="X123" s="50"/>
      <c r="Y123" s="50"/>
      <c r="Z123" s="83" t="s">
        <v>118</v>
      </c>
      <c r="AA123" s="83"/>
      <c r="AB123" s="83"/>
      <c r="AC123" s="83"/>
      <c r="AD123" s="83"/>
      <c r="AE123" s="83"/>
      <c r="AF123" s="83"/>
      <c r="AG123" s="83"/>
      <c r="AH123" s="80">
        <v>5000</v>
      </c>
      <c r="AI123" s="80"/>
      <c r="AJ123" s="80"/>
      <c r="AK123" s="80"/>
      <c r="AL123" s="80"/>
      <c r="AM123" s="80"/>
      <c r="AN123" s="80"/>
      <c r="AO123" s="80"/>
      <c r="AP123" s="80"/>
      <c r="AQ123" s="80"/>
      <c r="AR123" s="80"/>
      <c r="AS123" s="80"/>
      <c r="AT123" s="80"/>
      <c r="AU123" s="80"/>
      <c r="AV123" s="80"/>
      <c r="AW123" s="80"/>
      <c r="AX123" s="80"/>
      <c r="AY123" s="80"/>
      <c r="AZ123" s="80">
        <v>5000</v>
      </c>
      <c r="BA123" s="80"/>
      <c r="BB123" s="80"/>
      <c r="BC123" s="80"/>
      <c r="BD123" s="80"/>
      <c r="BE123" s="80"/>
      <c r="BF123" s="80"/>
      <c r="BG123" s="80"/>
      <c r="BH123" s="80"/>
      <c r="BI123" s="80"/>
      <c r="BJ123" s="80"/>
      <c r="BK123" s="80"/>
      <c r="BL123" s="80"/>
      <c r="BM123" s="80"/>
      <c r="BN123" s="80"/>
      <c r="BO123" s="80"/>
      <c r="BP123" s="80"/>
      <c r="BQ123" s="80"/>
      <c r="BR123" s="80"/>
      <c r="BS123" s="80"/>
      <c r="BT123" s="80"/>
      <c r="BU123" s="80"/>
      <c r="BV123" s="80"/>
      <c r="BW123" s="80"/>
      <c r="BX123" s="80">
        <f t="shared" si="11"/>
        <v>5000</v>
      </c>
      <c r="BY123" s="80"/>
      <c r="BZ123" s="80"/>
      <c r="CA123" s="80"/>
      <c r="CB123" s="80"/>
      <c r="CC123" s="80"/>
      <c r="CD123" s="80"/>
      <c r="CE123" s="80"/>
      <c r="CF123" s="73">
        <f t="shared" si="12"/>
        <v>0</v>
      </c>
      <c r="CG123" s="73"/>
      <c r="CH123" s="73"/>
      <c r="CI123" s="73"/>
      <c r="CJ123" s="73"/>
      <c r="CK123" s="73"/>
      <c r="CL123" s="73"/>
      <c r="CM123" s="73"/>
      <c r="CN123" s="81"/>
      <c r="CO123" s="81"/>
      <c r="CP123" s="81"/>
      <c r="CQ123" s="81"/>
      <c r="CR123" s="81"/>
      <c r="CS123" s="81"/>
      <c r="CT123" s="81"/>
      <c r="CU123" s="81"/>
    </row>
    <row r="124" spans="1:99" ht="15" customHeight="1">
      <c r="A124" s="82" t="s">
        <v>175</v>
      </c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50"/>
      <c r="U124" s="50"/>
      <c r="V124" s="50"/>
      <c r="W124" s="50"/>
      <c r="X124" s="50"/>
      <c r="Y124" s="50"/>
      <c r="Z124" s="83" t="s">
        <v>126</v>
      </c>
      <c r="AA124" s="83"/>
      <c r="AB124" s="83"/>
      <c r="AC124" s="83"/>
      <c r="AD124" s="83"/>
      <c r="AE124" s="83"/>
      <c r="AF124" s="83"/>
      <c r="AG124" s="83"/>
      <c r="AH124" s="80">
        <v>425836</v>
      </c>
      <c r="AI124" s="80"/>
      <c r="AJ124" s="80"/>
      <c r="AK124" s="80"/>
      <c r="AL124" s="80"/>
      <c r="AM124" s="80"/>
      <c r="AN124" s="80"/>
      <c r="AO124" s="80"/>
      <c r="AP124" s="80"/>
      <c r="AQ124" s="80"/>
      <c r="AR124" s="80"/>
      <c r="AS124" s="80"/>
      <c r="AT124" s="80"/>
      <c r="AU124" s="80"/>
      <c r="AV124" s="80"/>
      <c r="AW124" s="80"/>
      <c r="AX124" s="80"/>
      <c r="AY124" s="80"/>
      <c r="AZ124" s="80">
        <v>425836</v>
      </c>
      <c r="BA124" s="80"/>
      <c r="BB124" s="80"/>
      <c r="BC124" s="80"/>
      <c r="BD124" s="80"/>
      <c r="BE124" s="80"/>
      <c r="BF124" s="80"/>
      <c r="BG124" s="80"/>
      <c r="BH124" s="80"/>
      <c r="BI124" s="80"/>
      <c r="BJ124" s="80"/>
      <c r="BK124" s="80"/>
      <c r="BL124" s="80"/>
      <c r="BM124" s="80"/>
      <c r="BN124" s="80"/>
      <c r="BO124" s="80"/>
      <c r="BP124" s="80"/>
      <c r="BQ124" s="80"/>
      <c r="BR124" s="80"/>
      <c r="BS124" s="80"/>
      <c r="BT124" s="80"/>
      <c r="BU124" s="80"/>
      <c r="BV124" s="80"/>
      <c r="BW124" s="80"/>
      <c r="BX124" s="80">
        <f t="shared" si="11"/>
        <v>425836</v>
      </c>
      <c r="BY124" s="80"/>
      <c r="BZ124" s="80"/>
      <c r="CA124" s="80"/>
      <c r="CB124" s="80"/>
      <c r="CC124" s="80"/>
      <c r="CD124" s="80"/>
      <c r="CE124" s="80"/>
      <c r="CF124" s="73">
        <f t="shared" si="12"/>
        <v>0</v>
      </c>
      <c r="CG124" s="73"/>
      <c r="CH124" s="73"/>
      <c r="CI124" s="73"/>
      <c r="CJ124" s="73"/>
      <c r="CK124" s="73"/>
      <c r="CL124" s="73"/>
      <c r="CM124" s="73"/>
      <c r="CN124" s="81"/>
      <c r="CO124" s="81"/>
      <c r="CP124" s="81"/>
      <c r="CQ124" s="81"/>
      <c r="CR124" s="81"/>
      <c r="CS124" s="81"/>
      <c r="CT124" s="81"/>
      <c r="CU124" s="81"/>
    </row>
    <row r="125" spans="1:99">
      <c r="A125" s="164" t="s">
        <v>72</v>
      </c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6"/>
      <c r="T125" s="167" t="s">
        <v>73</v>
      </c>
      <c r="U125" s="168"/>
      <c r="V125" s="168"/>
      <c r="W125" s="168"/>
      <c r="X125" s="168"/>
      <c r="Y125" s="169"/>
      <c r="Z125" s="173"/>
      <c r="AA125" s="168"/>
      <c r="AB125" s="168"/>
      <c r="AC125" s="168"/>
      <c r="AD125" s="168"/>
      <c r="AE125" s="168"/>
      <c r="AF125" s="168"/>
      <c r="AG125" s="169"/>
      <c r="AH125" s="175"/>
      <c r="AI125" s="176"/>
      <c r="AJ125" s="176"/>
      <c r="AK125" s="176"/>
      <c r="AL125" s="176"/>
      <c r="AM125" s="176"/>
      <c r="AN125" s="176"/>
      <c r="AO125" s="176"/>
      <c r="AP125" s="176"/>
      <c r="AQ125" s="177"/>
      <c r="AR125" s="175"/>
      <c r="AS125" s="176"/>
      <c r="AT125" s="176"/>
      <c r="AU125" s="176"/>
      <c r="AV125" s="176"/>
      <c r="AW125" s="176"/>
      <c r="AX125" s="176"/>
      <c r="AY125" s="177"/>
      <c r="AZ125" s="175"/>
      <c r="BA125" s="176"/>
      <c r="BB125" s="176"/>
      <c r="BC125" s="176"/>
      <c r="BD125" s="176"/>
      <c r="BE125" s="176"/>
      <c r="BF125" s="176"/>
      <c r="BG125" s="177"/>
      <c r="BH125" s="175"/>
      <c r="BI125" s="176"/>
      <c r="BJ125" s="176"/>
      <c r="BK125" s="176"/>
      <c r="BL125" s="176"/>
      <c r="BM125" s="176"/>
      <c r="BN125" s="176"/>
      <c r="BO125" s="177"/>
      <c r="BP125" s="175"/>
      <c r="BQ125" s="176"/>
      <c r="BR125" s="176"/>
      <c r="BS125" s="176"/>
      <c r="BT125" s="176"/>
      <c r="BU125" s="176"/>
      <c r="BV125" s="176"/>
      <c r="BW125" s="177"/>
      <c r="BX125" s="201"/>
      <c r="BY125" s="202"/>
      <c r="BZ125" s="202"/>
      <c r="CA125" s="202"/>
      <c r="CB125" s="202"/>
      <c r="CC125" s="202"/>
      <c r="CD125" s="202"/>
      <c r="CE125" s="203"/>
      <c r="CF125" s="175"/>
      <c r="CG125" s="176"/>
      <c r="CH125" s="176"/>
      <c r="CI125" s="176"/>
      <c r="CJ125" s="176"/>
      <c r="CK125" s="176"/>
      <c r="CL125" s="176"/>
      <c r="CM125" s="177"/>
      <c r="CN125" s="175"/>
      <c r="CO125" s="176"/>
      <c r="CP125" s="176"/>
      <c r="CQ125" s="176"/>
      <c r="CR125" s="176"/>
      <c r="CS125" s="176"/>
      <c r="CT125" s="176"/>
      <c r="CU125" s="199"/>
    </row>
    <row r="126" spans="1:99" ht="13.5" thickBot="1">
      <c r="A126" s="181" t="s">
        <v>101</v>
      </c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70"/>
      <c r="U126" s="171"/>
      <c r="V126" s="171"/>
      <c r="W126" s="171"/>
      <c r="X126" s="171"/>
      <c r="Y126" s="172"/>
      <c r="Z126" s="174"/>
      <c r="AA126" s="171"/>
      <c r="AB126" s="171"/>
      <c r="AC126" s="171"/>
      <c r="AD126" s="171"/>
      <c r="AE126" s="171"/>
      <c r="AF126" s="171"/>
      <c r="AG126" s="172"/>
      <c r="AH126" s="178"/>
      <c r="AI126" s="179"/>
      <c r="AJ126" s="179"/>
      <c r="AK126" s="179"/>
      <c r="AL126" s="179"/>
      <c r="AM126" s="179"/>
      <c r="AN126" s="179"/>
      <c r="AO126" s="179"/>
      <c r="AP126" s="179"/>
      <c r="AQ126" s="180"/>
      <c r="AR126" s="178"/>
      <c r="AS126" s="179"/>
      <c r="AT126" s="179"/>
      <c r="AU126" s="179"/>
      <c r="AV126" s="179"/>
      <c r="AW126" s="179"/>
      <c r="AX126" s="179"/>
      <c r="AY126" s="180"/>
      <c r="AZ126" s="178"/>
      <c r="BA126" s="179"/>
      <c r="BB126" s="179"/>
      <c r="BC126" s="179"/>
      <c r="BD126" s="179"/>
      <c r="BE126" s="179"/>
      <c r="BF126" s="179"/>
      <c r="BG126" s="180"/>
      <c r="BH126" s="178"/>
      <c r="BI126" s="179"/>
      <c r="BJ126" s="179"/>
      <c r="BK126" s="179"/>
      <c r="BL126" s="179"/>
      <c r="BM126" s="179"/>
      <c r="BN126" s="179"/>
      <c r="BO126" s="180"/>
      <c r="BP126" s="178"/>
      <c r="BQ126" s="179"/>
      <c r="BR126" s="179"/>
      <c r="BS126" s="179"/>
      <c r="BT126" s="179"/>
      <c r="BU126" s="179"/>
      <c r="BV126" s="179"/>
      <c r="BW126" s="180"/>
      <c r="BX126" s="204"/>
      <c r="BY126" s="205"/>
      <c r="BZ126" s="205"/>
      <c r="CA126" s="205"/>
      <c r="CB126" s="205"/>
      <c r="CC126" s="205"/>
      <c r="CD126" s="205"/>
      <c r="CE126" s="206"/>
      <c r="CF126" s="178"/>
      <c r="CG126" s="179"/>
      <c r="CH126" s="179"/>
      <c r="CI126" s="179"/>
      <c r="CJ126" s="179"/>
      <c r="CK126" s="179"/>
      <c r="CL126" s="179"/>
      <c r="CM126" s="180"/>
      <c r="CN126" s="178"/>
      <c r="CO126" s="179"/>
      <c r="CP126" s="179"/>
      <c r="CQ126" s="179"/>
      <c r="CR126" s="179"/>
      <c r="CS126" s="179"/>
      <c r="CT126" s="179"/>
      <c r="CU126" s="200"/>
    </row>
    <row r="134" spans="34:35">
      <c r="AH134" s="40"/>
      <c r="AI134" s="40"/>
    </row>
    <row r="135" spans="34:35">
      <c r="AH135" s="40"/>
      <c r="AI135" s="40"/>
    </row>
    <row r="136" spans="34:35">
      <c r="AH136" s="40"/>
      <c r="AI136" s="40"/>
    </row>
    <row r="137" spans="34:35">
      <c r="AH137" s="40"/>
      <c r="AI137" s="40"/>
    </row>
  </sheetData>
  <mergeCells count="1336">
    <mergeCell ref="A123:S123"/>
    <mergeCell ref="T123:Y123"/>
    <mergeCell ref="Z123:AG123"/>
    <mergeCell ref="AH123:AQ123"/>
    <mergeCell ref="AR123:AY123"/>
    <mergeCell ref="AZ123:BG123"/>
    <mergeCell ref="BH123:BO123"/>
    <mergeCell ref="BP123:BW123"/>
    <mergeCell ref="BX123:CE123"/>
    <mergeCell ref="CF123:CM123"/>
    <mergeCell ref="CN123:CU123"/>
    <mergeCell ref="A124:S124"/>
    <mergeCell ref="T124:Y124"/>
    <mergeCell ref="Z124:AG124"/>
    <mergeCell ref="AH124:AQ124"/>
    <mergeCell ref="AR124:AY124"/>
    <mergeCell ref="AZ124:BG124"/>
    <mergeCell ref="BH124:BO124"/>
    <mergeCell ref="BP124:BW124"/>
    <mergeCell ref="BX124:CE124"/>
    <mergeCell ref="CF124:CM124"/>
    <mergeCell ref="CN124:CU124"/>
    <mergeCell ref="A121:S121"/>
    <mergeCell ref="T121:Y121"/>
    <mergeCell ref="Z121:AG121"/>
    <mergeCell ref="AH121:AQ121"/>
    <mergeCell ref="AR121:AY121"/>
    <mergeCell ref="AZ121:BG121"/>
    <mergeCell ref="BH121:BO121"/>
    <mergeCell ref="BP121:BW121"/>
    <mergeCell ref="BX121:CE121"/>
    <mergeCell ref="CF121:CM121"/>
    <mergeCell ref="CN121:CU121"/>
    <mergeCell ref="A122:S122"/>
    <mergeCell ref="T122:Y122"/>
    <mergeCell ref="Z122:AG122"/>
    <mergeCell ref="AH122:AQ122"/>
    <mergeCell ref="AR122:AY122"/>
    <mergeCell ref="AZ122:BG122"/>
    <mergeCell ref="BH122:BO122"/>
    <mergeCell ref="BP122:BW122"/>
    <mergeCell ref="BX122:CE122"/>
    <mergeCell ref="CF122:CM122"/>
    <mergeCell ref="CN122:CU122"/>
    <mergeCell ref="A119:S119"/>
    <mergeCell ref="T119:Y119"/>
    <mergeCell ref="Z119:AG119"/>
    <mergeCell ref="AH119:AQ119"/>
    <mergeCell ref="AR119:AY119"/>
    <mergeCell ref="AZ119:BG119"/>
    <mergeCell ref="BH119:BO119"/>
    <mergeCell ref="BP119:BW119"/>
    <mergeCell ref="BX119:CE119"/>
    <mergeCell ref="CF119:CM119"/>
    <mergeCell ref="CN119:CU119"/>
    <mergeCell ref="A120:S120"/>
    <mergeCell ref="T120:Y120"/>
    <mergeCell ref="Z120:AG120"/>
    <mergeCell ref="AH120:AQ120"/>
    <mergeCell ref="AR120:AY120"/>
    <mergeCell ref="AZ120:BG120"/>
    <mergeCell ref="BH120:BO120"/>
    <mergeCell ref="BP120:BW120"/>
    <mergeCell ref="BX120:CE120"/>
    <mergeCell ref="CF120:CM120"/>
    <mergeCell ref="CN120:CU120"/>
    <mergeCell ref="A104:S104"/>
    <mergeCell ref="T104:Y104"/>
    <mergeCell ref="Z104:AG104"/>
    <mergeCell ref="AH104:AQ104"/>
    <mergeCell ref="AR104:AY104"/>
    <mergeCell ref="AZ104:BG104"/>
    <mergeCell ref="BH104:BO104"/>
    <mergeCell ref="BP104:BW104"/>
    <mergeCell ref="BX104:CE104"/>
    <mergeCell ref="CF104:CM104"/>
    <mergeCell ref="CN104:CU104"/>
    <mergeCell ref="A105:S105"/>
    <mergeCell ref="T105:Y105"/>
    <mergeCell ref="Z105:AG105"/>
    <mergeCell ref="AH105:AQ105"/>
    <mergeCell ref="AR105:AY105"/>
    <mergeCell ref="AZ105:BG105"/>
    <mergeCell ref="BH105:BO105"/>
    <mergeCell ref="BP105:BW105"/>
    <mergeCell ref="BX105:CE105"/>
    <mergeCell ref="CF105:CM105"/>
    <mergeCell ref="CN105:CU105"/>
    <mergeCell ref="A102:S102"/>
    <mergeCell ref="T102:Y102"/>
    <mergeCell ref="Z102:AG102"/>
    <mergeCell ref="AH102:AQ102"/>
    <mergeCell ref="AR102:AY102"/>
    <mergeCell ref="AZ102:BG102"/>
    <mergeCell ref="BH102:BO102"/>
    <mergeCell ref="BP102:BW102"/>
    <mergeCell ref="BX102:CE102"/>
    <mergeCell ref="CF102:CM102"/>
    <mergeCell ref="CN102:CU102"/>
    <mergeCell ref="A103:S103"/>
    <mergeCell ref="T103:Y103"/>
    <mergeCell ref="Z103:AG103"/>
    <mergeCell ref="AH103:AQ103"/>
    <mergeCell ref="AR103:AY103"/>
    <mergeCell ref="AZ103:BG103"/>
    <mergeCell ref="BH103:BO103"/>
    <mergeCell ref="BP103:BW103"/>
    <mergeCell ref="BX103:CE103"/>
    <mergeCell ref="CF103:CM103"/>
    <mergeCell ref="CN103:CU103"/>
    <mergeCell ref="A100:S100"/>
    <mergeCell ref="T100:Y100"/>
    <mergeCell ref="Z100:AG100"/>
    <mergeCell ref="AH100:AQ100"/>
    <mergeCell ref="AR100:AY100"/>
    <mergeCell ref="AZ100:BG100"/>
    <mergeCell ref="BH100:BO100"/>
    <mergeCell ref="BP100:BW100"/>
    <mergeCell ref="BX100:CE100"/>
    <mergeCell ref="CF100:CM100"/>
    <mergeCell ref="CN100:CU100"/>
    <mergeCell ref="A101:S101"/>
    <mergeCell ref="T101:Y101"/>
    <mergeCell ref="Z101:AG101"/>
    <mergeCell ref="AH101:AQ101"/>
    <mergeCell ref="AR101:AY101"/>
    <mergeCell ref="AZ101:BG101"/>
    <mergeCell ref="BH101:BO101"/>
    <mergeCell ref="BP101:BW101"/>
    <mergeCell ref="BX101:CE101"/>
    <mergeCell ref="CF101:CM101"/>
    <mergeCell ref="CN101:CU101"/>
    <mergeCell ref="A98:S98"/>
    <mergeCell ref="T98:Y98"/>
    <mergeCell ref="Z98:AG98"/>
    <mergeCell ref="AH98:AQ98"/>
    <mergeCell ref="AR98:AY98"/>
    <mergeCell ref="AZ98:BG98"/>
    <mergeCell ref="BH98:BO98"/>
    <mergeCell ref="BP98:BW98"/>
    <mergeCell ref="BX98:CE98"/>
    <mergeCell ref="CF98:CM98"/>
    <mergeCell ref="CN98:CU98"/>
    <mergeCell ref="A99:S99"/>
    <mergeCell ref="T99:Y99"/>
    <mergeCell ref="Z99:AG99"/>
    <mergeCell ref="AH99:AQ99"/>
    <mergeCell ref="AR99:AY99"/>
    <mergeCell ref="AZ99:BG99"/>
    <mergeCell ref="BH99:BO99"/>
    <mergeCell ref="BP99:BW99"/>
    <mergeCell ref="BX99:CE99"/>
    <mergeCell ref="CF99:CM99"/>
    <mergeCell ref="CN99:CU99"/>
    <mergeCell ref="A96:S96"/>
    <mergeCell ref="T96:Y96"/>
    <mergeCell ref="Z96:AG96"/>
    <mergeCell ref="AH96:AQ96"/>
    <mergeCell ref="AR96:AY96"/>
    <mergeCell ref="AZ96:BG96"/>
    <mergeCell ref="BH96:BO96"/>
    <mergeCell ref="BP96:BW96"/>
    <mergeCell ref="BX96:CE96"/>
    <mergeCell ref="CF96:CM96"/>
    <mergeCell ref="CN96:CU96"/>
    <mergeCell ref="A97:S97"/>
    <mergeCell ref="T97:Y97"/>
    <mergeCell ref="Z97:AG97"/>
    <mergeCell ref="AH97:AQ97"/>
    <mergeCell ref="AR97:AY97"/>
    <mergeCell ref="AZ97:BG97"/>
    <mergeCell ref="BH97:BO97"/>
    <mergeCell ref="BP97:BW97"/>
    <mergeCell ref="BX97:CE97"/>
    <mergeCell ref="CF97:CM97"/>
    <mergeCell ref="CN97:CU97"/>
    <mergeCell ref="A94:S94"/>
    <mergeCell ref="T94:Y94"/>
    <mergeCell ref="Z94:AG94"/>
    <mergeCell ref="AH94:AQ94"/>
    <mergeCell ref="AR94:AY94"/>
    <mergeCell ref="AZ94:BG94"/>
    <mergeCell ref="BH94:BO94"/>
    <mergeCell ref="BP94:BW94"/>
    <mergeCell ref="BX94:CE94"/>
    <mergeCell ref="CF94:CM94"/>
    <mergeCell ref="CN94:CU94"/>
    <mergeCell ref="A95:S95"/>
    <mergeCell ref="T95:Y95"/>
    <mergeCell ref="Z95:AG95"/>
    <mergeCell ref="AH95:AQ95"/>
    <mergeCell ref="AR95:AY95"/>
    <mergeCell ref="AZ95:BG95"/>
    <mergeCell ref="BH95:BO95"/>
    <mergeCell ref="BP95:BW95"/>
    <mergeCell ref="BX95:CE95"/>
    <mergeCell ref="CF95:CM95"/>
    <mergeCell ref="CN95:CU95"/>
    <mergeCell ref="A92:S92"/>
    <mergeCell ref="T92:Y92"/>
    <mergeCell ref="Z92:AG92"/>
    <mergeCell ref="AH92:AQ92"/>
    <mergeCell ref="AR92:AY92"/>
    <mergeCell ref="AZ92:BG92"/>
    <mergeCell ref="BH92:BO92"/>
    <mergeCell ref="BP92:BW92"/>
    <mergeCell ref="BX92:CE92"/>
    <mergeCell ref="CF92:CM92"/>
    <mergeCell ref="CN92:CU92"/>
    <mergeCell ref="A93:S93"/>
    <mergeCell ref="T93:Y93"/>
    <mergeCell ref="Z93:AG93"/>
    <mergeCell ref="AH93:AQ93"/>
    <mergeCell ref="AR93:AY93"/>
    <mergeCell ref="AZ93:BG93"/>
    <mergeCell ref="BH93:BO93"/>
    <mergeCell ref="BP93:BW93"/>
    <mergeCell ref="BX93:CE93"/>
    <mergeCell ref="CF93:CM93"/>
    <mergeCell ref="CN93:CU93"/>
    <mergeCell ref="A90:S90"/>
    <mergeCell ref="T90:Y90"/>
    <mergeCell ref="Z90:AG90"/>
    <mergeCell ref="AH90:AQ90"/>
    <mergeCell ref="AR90:AY90"/>
    <mergeCell ref="AZ90:BG90"/>
    <mergeCell ref="BH90:BO90"/>
    <mergeCell ref="BP90:BW90"/>
    <mergeCell ref="BX90:CE90"/>
    <mergeCell ref="CF90:CM90"/>
    <mergeCell ref="CN90:CU90"/>
    <mergeCell ref="A91:S91"/>
    <mergeCell ref="T91:Y91"/>
    <mergeCell ref="Z91:AG91"/>
    <mergeCell ref="AH91:AQ91"/>
    <mergeCell ref="AR91:AY91"/>
    <mergeCell ref="AZ91:BG91"/>
    <mergeCell ref="BH91:BO91"/>
    <mergeCell ref="BP91:BW91"/>
    <mergeCell ref="BX91:CE91"/>
    <mergeCell ref="CF91:CM91"/>
    <mergeCell ref="CN91:CU91"/>
    <mergeCell ref="A88:S88"/>
    <mergeCell ref="T88:Y88"/>
    <mergeCell ref="Z88:AG88"/>
    <mergeCell ref="AH88:AQ88"/>
    <mergeCell ref="AR88:AY88"/>
    <mergeCell ref="AZ88:BG88"/>
    <mergeCell ref="BH88:BO88"/>
    <mergeCell ref="BP88:BW88"/>
    <mergeCell ref="BX88:CE88"/>
    <mergeCell ref="CF88:CM88"/>
    <mergeCell ref="CN88:CU88"/>
    <mergeCell ref="A89:S89"/>
    <mergeCell ref="T89:Y89"/>
    <mergeCell ref="Z89:AG89"/>
    <mergeCell ref="AH89:AQ89"/>
    <mergeCell ref="AR89:AY89"/>
    <mergeCell ref="AZ89:BG89"/>
    <mergeCell ref="BH89:BO89"/>
    <mergeCell ref="BP89:BW89"/>
    <mergeCell ref="BX89:CE89"/>
    <mergeCell ref="CF89:CM89"/>
    <mergeCell ref="CN89:CU89"/>
    <mergeCell ref="A86:S86"/>
    <mergeCell ref="T86:Y86"/>
    <mergeCell ref="Z86:AG86"/>
    <mergeCell ref="AH86:AQ86"/>
    <mergeCell ref="AR86:AY86"/>
    <mergeCell ref="AZ86:BG86"/>
    <mergeCell ref="BH86:BO86"/>
    <mergeCell ref="BP86:BW86"/>
    <mergeCell ref="BX86:CE86"/>
    <mergeCell ref="CF86:CM86"/>
    <mergeCell ref="CN86:CU86"/>
    <mergeCell ref="A87:S87"/>
    <mergeCell ref="T87:Y87"/>
    <mergeCell ref="Z87:AG87"/>
    <mergeCell ref="AH87:AQ87"/>
    <mergeCell ref="AR87:AY87"/>
    <mergeCell ref="AZ87:BG87"/>
    <mergeCell ref="BH87:BO87"/>
    <mergeCell ref="BP87:BW87"/>
    <mergeCell ref="BX87:CE87"/>
    <mergeCell ref="CF87:CM87"/>
    <mergeCell ref="CN87:CU87"/>
    <mergeCell ref="A84:S84"/>
    <mergeCell ref="T84:Y84"/>
    <mergeCell ref="Z84:AG84"/>
    <mergeCell ref="AH84:AQ84"/>
    <mergeCell ref="AR84:AY84"/>
    <mergeCell ref="AZ84:BG84"/>
    <mergeCell ref="BH84:BO84"/>
    <mergeCell ref="BP84:BW84"/>
    <mergeCell ref="BX84:CE84"/>
    <mergeCell ref="CF84:CM84"/>
    <mergeCell ref="CN84:CU84"/>
    <mergeCell ref="A85:S85"/>
    <mergeCell ref="T85:Y85"/>
    <mergeCell ref="Z85:AG85"/>
    <mergeCell ref="AH85:AQ85"/>
    <mergeCell ref="AR85:AY85"/>
    <mergeCell ref="AZ85:BG85"/>
    <mergeCell ref="BH85:BO85"/>
    <mergeCell ref="BP85:BW85"/>
    <mergeCell ref="BX85:CE85"/>
    <mergeCell ref="CF85:CM85"/>
    <mergeCell ref="CN85:CU85"/>
    <mergeCell ref="A82:S82"/>
    <mergeCell ref="T82:Y82"/>
    <mergeCell ref="Z82:AG82"/>
    <mergeCell ref="AH82:AQ82"/>
    <mergeCell ref="AR82:AY82"/>
    <mergeCell ref="AZ82:BG82"/>
    <mergeCell ref="BH82:BO82"/>
    <mergeCell ref="BP82:BW82"/>
    <mergeCell ref="BX82:CE82"/>
    <mergeCell ref="CF82:CM82"/>
    <mergeCell ref="CN82:CU82"/>
    <mergeCell ref="A83:S83"/>
    <mergeCell ref="T83:Y83"/>
    <mergeCell ref="Z83:AG83"/>
    <mergeCell ref="AH83:AQ83"/>
    <mergeCell ref="AR83:AY83"/>
    <mergeCell ref="AZ83:BG83"/>
    <mergeCell ref="BH83:BO83"/>
    <mergeCell ref="BP83:BW83"/>
    <mergeCell ref="BX83:CE83"/>
    <mergeCell ref="CF83:CM83"/>
    <mergeCell ref="CN83:CU83"/>
    <mergeCell ref="A80:S80"/>
    <mergeCell ref="T80:Y80"/>
    <mergeCell ref="Z80:AG80"/>
    <mergeCell ref="AH80:AQ80"/>
    <mergeCell ref="AR80:AY80"/>
    <mergeCell ref="AZ80:BG80"/>
    <mergeCell ref="BH80:BO80"/>
    <mergeCell ref="BP80:BW80"/>
    <mergeCell ref="BX80:CE80"/>
    <mergeCell ref="CF80:CM80"/>
    <mergeCell ref="CN80:CU80"/>
    <mergeCell ref="A81:S81"/>
    <mergeCell ref="T81:Y81"/>
    <mergeCell ref="Z81:AG81"/>
    <mergeCell ref="AH81:AQ81"/>
    <mergeCell ref="AR81:AY81"/>
    <mergeCell ref="AZ81:BG81"/>
    <mergeCell ref="BH81:BO81"/>
    <mergeCell ref="BP81:BW81"/>
    <mergeCell ref="BX81:CE81"/>
    <mergeCell ref="CF81:CM81"/>
    <mergeCell ref="CN81:CU81"/>
    <mergeCell ref="Z78:AG78"/>
    <mergeCell ref="AH78:AQ78"/>
    <mergeCell ref="AR78:AY78"/>
    <mergeCell ref="AZ78:BG78"/>
    <mergeCell ref="BH78:BO78"/>
    <mergeCell ref="BP78:BW78"/>
    <mergeCell ref="BX78:CE78"/>
    <mergeCell ref="CF78:CM78"/>
    <mergeCell ref="CN78:CU78"/>
    <mergeCell ref="A79:S79"/>
    <mergeCell ref="T79:Y79"/>
    <mergeCell ref="Z79:AG79"/>
    <mergeCell ref="AH79:AQ79"/>
    <mergeCell ref="AR79:AY79"/>
    <mergeCell ref="AZ79:BG79"/>
    <mergeCell ref="BH79:BO79"/>
    <mergeCell ref="BP79:BW79"/>
    <mergeCell ref="BX79:CE79"/>
    <mergeCell ref="CF79:CM79"/>
    <mergeCell ref="CN79:CU79"/>
    <mergeCell ref="T116:Y116"/>
    <mergeCell ref="AH116:AQ116"/>
    <mergeCell ref="AR116:AY116"/>
    <mergeCell ref="A116:S116"/>
    <mergeCell ref="A117:S117"/>
    <mergeCell ref="Z116:AG116"/>
    <mergeCell ref="Z117:AG117"/>
    <mergeCell ref="AH117:AQ117"/>
    <mergeCell ref="AR117:AY117"/>
    <mergeCell ref="AZ117:BG117"/>
    <mergeCell ref="BH117:BO117"/>
    <mergeCell ref="BP117:BW117"/>
    <mergeCell ref="BX117:CE117"/>
    <mergeCell ref="CF117:CM117"/>
    <mergeCell ref="AZ116:BG116"/>
    <mergeCell ref="CN117:CU117"/>
    <mergeCell ref="BH116:BO116"/>
    <mergeCell ref="BP116:BW116"/>
    <mergeCell ref="BX116:CE116"/>
    <mergeCell ref="CF116:CM116"/>
    <mergeCell ref="CN116:CU116"/>
    <mergeCell ref="BH115:BO115"/>
    <mergeCell ref="BH114:BO114"/>
    <mergeCell ref="BP114:BW114"/>
    <mergeCell ref="BX114:CE114"/>
    <mergeCell ref="CF114:CM114"/>
    <mergeCell ref="BP115:BW115"/>
    <mergeCell ref="A114:S114"/>
    <mergeCell ref="T114:Y114"/>
    <mergeCell ref="Z114:AG114"/>
    <mergeCell ref="BX115:CE115"/>
    <mergeCell ref="CF115:CM115"/>
    <mergeCell ref="CN115:CU115"/>
    <mergeCell ref="T115:Y115"/>
    <mergeCell ref="Z115:AG115"/>
    <mergeCell ref="AH115:AQ115"/>
    <mergeCell ref="AR115:AY115"/>
    <mergeCell ref="AZ115:BG115"/>
    <mergeCell ref="AH114:AQ114"/>
    <mergeCell ref="AR114:AY114"/>
    <mergeCell ref="AZ114:BG114"/>
    <mergeCell ref="CN114:CU114"/>
    <mergeCell ref="BH113:BO113"/>
    <mergeCell ref="CN113:CU113"/>
    <mergeCell ref="A112:S112"/>
    <mergeCell ref="T112:Y112"/>
    <mergeCell ref="Z112:AG112"/>
    <mergeCell ref="T107:Y107"/>
    <mergeCell ref="Z107:AG107"/>
    <mergeCell ref="A108:S108"/>
    <mergeCell ref="T108:Y108"/>
    <mergeCell ref="A107:S107"/>
    <mergeCell ref="A109:S109"/>
    <mergeCell ref="T109:Y109"/>
    <mergeCell ref="Z109:AG109"/>
    <mergeCell ref="AH109:AQ109"/>
    <mergeCell ref="AR109:AY109"/>
    <mergeCell ref="AZ109:BG109"/>
    <mergeCell ref="BH109:BO109"/>
    <mergeCell ref="BP109:BW109"/>
    <mergeCell ref="BX109:CE109"/>
    <mergeCell ref="CF109:CM109"/>
    <mergeCell ref="CN109:CU109"/>
    <mergeCell ref="A110:S110"/>
    <mergeCell ref="T110:Y110"/>
    <mergeCell ref="Z110:AG110"/>
    <mergeCell ref="AH110:AQ110"/>
    <mergeCell ref="AR110:AY110"/>
    <mergeCell ref="AZ110:BG110"/>
    <mergeCell ref="A113:S113"/>
    <mergeCell ref="T113:Y113"/>
    <mergeCell ref="Z113:AG113"/>
    <mergeCell ref="AH113:AQ113"/>
    <mergeCell ref="AZ58:BG58"/>
    <mergeCell ref="A58:S58"/>
    <mergeCell ref="T58:Y58"/>
    <mergeCell ref="Z58:AG58"/>
    <mergeCell ref="AH58:AQ58"/>
    <mergeCell ref="BH112:BO112"/>
    <mergeCell ref="BP112:BW112"/>
    <mergeCell ref="BX112:CE112"/>
    <mergeCell ref="CF112:CM112"/>
    <mergeCell ref="CN112:CU112"/>
    <mergeCell ref="BP113:BW113"/>
    <mergeCell ref="BX113:CE113"/>
    <mergeCell ref="CF113:CM113"/>
    <mergeCell ref="BH110:BO110"/>
    <mergeCell ref="A111:S111"/>
    <mergeCell ref="T111:Y111"/>
    <mergeCell ref="Z111:AG111"/>
    <mergeCell ref="AH111:AQ111"/>
    <mergeCell ref="AR111:AY111"/>
    <mergeCell ref="AZ111:BG111"/>
    <mergeCell ref="BH111:BO111"/>
    <mergeCell ref="BP111:BW111"/>
    <mergeCell ref="BX111:CE111"/>
    <mergeCell ref="CF111:CM111"/>
    <mergeCell ref="CN111:CU111"/>
    <mergeCell ref="BP110:BW110"/>
    <mergeCell ref="BX110:CE110"/>
    <mergeCell ref="CF107:CM107"/>
    <mergeCell ref="BP108:BW108"/>
    <mergeCell ref="AR106:AY106"/>
    <mergeCell ref="AZ106:BG106"/>
    <mergeCell ref="AZ113:BG113"/>
    <mergeCell ref="CN50:CU50"/>
    <mergeCell ref="CN39:CU39"/>
    <mergeCell ref="BH41:BO41"/>
    <mergeCell ref="CF41:CM41"/>
    <mergeCell ref="CF49:CM49"/>
    <mergeCell ref="CN49:CU49"/>
    <mergeCell ref="CF39:CM39"/>
    <mergeCell ref="CN41:CU41"/>
    <mergeCell ref="BH39:BO39"/>
    <mergeCell ref="BP39:BW39"/>
    <mergeCell ref="BX59:CE59"/>
    <mergeCell ref="AH112:AQ112"/>
    <mergeCell ref="AR112:AY112"/>
    <mergeCell ref="AZ112:BG112"/>
    <mergeCell ref="AH107:AQ107"/>
    <mergeCell ref="AZ66:BG66"/>
    <mergeCell ref="AR108:AY108"/>
    <mergeCell ref="AZ108:BG108"/>
    <mergeCell ref="AZ63:BG63"/>
    <mergeCell ref="AZ64:BG64"/>
    <mergeCell ref="BH58:BO58"/>
    <mergeCell ref="BP58:BW58"/>
    <mergeCell ref="AR107:AY107"/>
    <mergeCell ref="AZ107:BG107"/>
    <mergeCell ref="BP61:BW61"/>
    <mergeCell ref="BP62:BW62"/>
    <mergeCell ref="AZ69:BG69"/>
    <mergeCell ref="BH59:BO59"/>
    <mergeCell ref="BP59:BW59"/>
    <mergeCell ref="AR58:AY58"/>
    <mergeCell ref="CF110:CM110"/>
    <mergeCell ref="CN110:CU110"/>
    <mergeCell ref="Z31:AG31"/>
    <mergeCell ref="BX44:CE44"/>
    <mergeCell ref="CF44:CM44"/>
    <mergeCell ref="A45:S45"/>
    <mergeCell ref="BX36:CE36"/>
    <mergeCell ref="AZ34:BG34"/>
    <mergeCell ref="A31:S31"/>
    <mergeCell ref="T31:Y31"/>
    <mergeCell ref="BX32:CE32"/>
    <mergeCell ref="CF32:CM32"/>
    <mergeCell ref="AZ32:BG32"/>
    <mergeCell ref="AZ31:BG31"/>
    <mergeCell ref="BH33:BO33"/>
    <mergeCell ref="BP33:BW33"/>
    <mergeCell ref="BX33:CE33"/>
    <mergeCell ref="A34:S34"/>
    <mergeCell ref="T34:Y34"/>
    <mergeCell ref="Z34:AG34"/>
    <mergeCell ref="AH34:AQ34"/>
    <mergeCell ref="AR34:AY34"/>
    <mergeCell ref="Z37:AG37"/>
    <mergeCell ref="AH37:AQ37"/>
    <mergeCell ref="CF34:CM34"/>
    <mergeCell ref="A33:S33"/>
    <mergeCell ref="T33:Y33"/>
    <mergeCell ref="Z33:AG33"/>
    <mergeCell ref="AH33:AQ33"/>
    <mergeCell ref="AR32:AY32"/>
    <mergeCell ref="AR33:AY33"/>
    <mergeCell ref="CF33:CM33"/>
    <mergeCell ref="BH31:BO31"/>
    <mergeCell ref="BP31:BW31"/>
    <mergeCell ref="AZ49:BG49"/>
    <mergeCell ref="BH49:BO49"/>
    <mergeCell ref="CN33:CU33"/>
    <mergeCell ref="BP49:BW49"/>
    <mergeCell ref="BX49:CE49"/>
    <mergeCell ref="BH34:BO34"/>
    <mergeCell ref="BP34:BW34"/>
    <mergeCell ref="BX34:CE34"/>
    <mergeCell ref="BP35:BW35"/>
    <mergeCell ref="BX35:CE35"/>
    <mergeCell ref="BP36:BW36"/>
    <mergeCell ref="AH30:AQ30"/>
    <mergeCell ref="AR30:AY30"/>
    <mergeCell ref="CN31:CU31"/>
    <mergeCell ref="BH30:BO30"/>
    <mergeCell ref="BP30:BW30"/>
    <mergeCell ref="BX30:CE30"/>
    <mergeCell ref="CF30:CM30"/>
    <mergeCell ref="CN37:CU37"/>
    <mergeCell ref="CN34:CU34"/>
    <mergeCell ref="BX31:CE31"/>
    <mergeCell ref="CF31:CM31"/>
    <mergeCell ref="A17:S17"/>
    <mergeCell ref="T17:Y17"/>
    <mergeCell ref="Z17:AG17"/>
    <mergeCell ref="AH17:AQ17"/>
    <mergeCell ref="AR17:AY17"/>
    <mergeCell ref="A32:S32"/>
    <mergeCell ref="T32:Y32"/>
    <mergeCell ref="Z32:AG32"/>
    <mergeCell ref="AH32:AQ32"/>
    <mergeCell ref="A30:S30"/>
    <mergeCell ref="BP17:BW17"/>
    <mergeCell ref="BX17:CE17"/>
    <mergeCell ref="CF17:CM17"/>
    <mergeCell ref="CN17:CU17"/>
    <mergeCell ref="A25:S25"/>
    <mergeCell ref="T25:Y25"/>
    <mergeCell ref="Z25:AG25"/>
    <mergeCell ref="AH25:AQ25"/>
    <mergeCell ref="AR25:AY25"/>
    <mergeCell ref="CN25:CU25"/>
    <mergeCell ref="AH31:AQ31"/>
    <mergeCell ref="AR31:AY31"/>
    <mergeCell ref="CN30:CU30"/>
    <mergeCell ref="AZ30:BG30"/>
    <mergeCell ref="BP29:BW29"/>
    <mergeCell ref="A29:S29"/>
    <mergeCell ref="T29:Y29"/>
    <mergeCell ref="Z29:AG29"/>
    <mergeCell ref="AH29:AQ29"/>
    <mergeCell ref="AR29:AY29"/>
    <mergeCell ref="T30:Y30"/>
    <mergeCell ref="Z30:AG30"/>
    <mergeCell ref="A28:S28"/>
    <mergeCell ref="T28:Y28"/>
    <mergeCell ref="Z28:AG28"/>
    <mergeCell ref="AH28:AQ28"/>
    <mergeCell ref="AR28:AY28"/>
    <mergeCell ref="A27:S27"/>
    <mergeCell ref="T27:Y27"/>
    <mergeCell ref="Z27:AG27"/>
    <mergeCell ref="AH27:AQ27"/>
    <mergeCell ref="AR27:AY27"/>
    <mergeCell ref="CN28:CU28"/>
    <mergeCell ref="BH27:BO27"/>
    <mergeCell ref="BP27:BW27"/>
    <mergeCell ref="BX27:CE27"/>
    <mergeCell ref="CF27:CM27"/>
    <mergeCell ref="CN27:CU27"/>
    <mergeCell ref="AZ29:BG29"/>
    <mergeCell ref="AZ28:BG28"/>
    <mergeCell ref="BH28:BO28"/>
    <mergeCell ref="BP28:BW28"/>
    <mergeCell ref="BX28:CE28"/>
    <mergeCell ref="CF28:CM28"/>
    <mergeCell ref="BH29:BO29"/>
    <mergeCell ref="A26:S26"/>
    <mergeCell ref="T26:Y26"/>
    <mergeCell ref="Z26:AG26"/>
    <mergeCell ref="AH26:AQ26"/>
    <mergeCell ref="AR26:AY26"/>
    <mergeCell ref="BH23:BO23"/>
    <mergeCell ref="A24:S24"/>
    <mergeCell ref="T24:Y24"/>
    <mergeCell ref="Z24:AG24"/>
    <mergeCell ref="AH24:AQ24"/>
    <mergeCell ref="AZ25:BG25"/>
    <mergeCell ref="BH25:BO25"/>
    <mergeCell ref="BP25:BW25"/>
    <mergeCell ref="BX25:CE25"/>
    <mergeCell ref="CF25:CM25"/>
    <mergeCell ref="AZ27:BG27"/>
    <mergeCell ref="AZ26:BG26"/>
    <mergeCell ref="BH26:BO26"/>
    <mergeCell ref="BP26:BW26"/>
    <mergeCell ref="BX26:CE26"/>
    <mergeCell ref="CF26:CM26"/>
    <mergeCell ref="A22:S22"/>
    <mergeCell ref="T22:Y22"/>
    <mergeCell ref="Z22:AG22"/>
    <mergeCell ref="AH22:AQ22"/>
    <mergeCell ref="AR22:AY22"/>
    <mergeCell ref="CN22:CU22"/>
    <mergeCell ref="BP22:BW22"/>
    <mergeCell ref="BX22:CE22"/>
    <mergeCell ref="CF22:CM22"/>
    <mergeCell ref="AR24:AY24"/>
    <mergeCell ref="A23:S23"/>
    <mergeCell ref="T23:Y23"/>
    <mergeCell ref="Z23:AG23"/>
    <mergeCell ref="AH23:AQ23"/>
    <mergeCell ref="AR23:AY23"/>
    <mergeCell ref="BP23:BW23"/>
    <mergeCell ref="BX23:CE23"/>
    <mergeCell ref="CF23:CM23"/>
    <mergeCell ref="CN23:CU23"/>
    <mergeCell ref="AZ24:BG24"/>
    <mergeCell ref="BH24:BO24"/>
    <mergeCell ref="BP24:BW24"/>
    <mergeCell ref="BX24:CE24"/>
    <mergeCell ref="CF24:CM24"/>
    <mergeCell ref="Z20:AG20"/>
    <mergeCell ref="AH20:AQ20"/>
    <mergeCell ref="AR21:AY21"/>
    <mergeCell ref="BP19:BW19"/>
    <mergeCell ref="BH19:BO19"/>
    <mergeCell ref="AZ21:BG21"/>
    <mergeCell ref="T19:Y19"/>
    <mergeCell ref="Z19:AG19"/>
    <mergeCell ref="BH20:BO20"/>
    <mergeCell ref="BP20:BW20"/>
    <mergeCell ref="AR20:AY20"/>
    <mergeCell ref="AZ20:BG20"/>
    <mergeCell ref="BX20:CE20"/>
    <mergeCell ref="CF20:CM20"/>
    <mergeCell ref="CN20:CU20"/>
    <mergeCell ref="BH21:BO21"/>
    <mergeCell ref="BP21:BW21"/>
    <mergeCell ref="BX21:CE21"/>
    <mergeCell ref="CF21:CM21"/>
    <mergeCell ref="CF36:CM36"/>
    <mergeCell ref="CN36:CU36"/>
    <mergeCell ref="CN10:CU10"/>
    <mergeCell ref="CF8:CM8"/>
    <mergeCell ref="CN8:CU8"/>
    <mergeCell ref="CN21:CU21"/>
    <mergeCell ref="CF125:CM126"/>
    <mergeCell ref="CN125:CU126"/>
    <mergeCell ref="AR47:AY47"/>
    <mergeCell ref="AZ47:BG47"/>
    <mergeCell ref="BH47:BO47"/>
    <mergeCell ref="BP47:BW47"/>
    <mergeCell ref="BP48:BW48"/>
    <mergeCell ref="BP50:BW50"/>
    <mergeCell ref="BX50:CE50"/>
    <mergeCell ref="CF50:CM50"/>
    <mergeCell ref="BX125:CE126"/>
    <mergeCell ref="BP45:BW45"/>
    <mergeCell ref="BP37:BW37"/>
    <mergeCell ref="BX37:CE37"/>
    <mergeCell ref="BX41:CE41"/>
    <mergeCell ref="BX43:CE43"/>
    <mergeCell ref="BX39:CE39"/>
    <mergeCell ref="BX57:CE57"/>
    <mergeCell ref="BP41:BW41"/>
    <mergeCell ref="BP107:BW107"/>
    <mergeCell ref="AR18:AY18"/>
    <mergeCell ref="AZ18:BG18"/>
    <mergeCell ref="BH32:BO32"/>
    <mergeCell ref="BP32:BW32"/>
    <mergeCell ref="CN32:CU32"/>
    <mergeCell ref="AR49:AY49"/>
    <mergeCell ref="A11:S11"/>
    <mergeCell ref="T11:Y11"/>
    <mergeCell ref="Z11:AG11"/>
    <mergeCell ref="AH11:AQ11"/>
    <mergeCell ref="BH7:BO7"/>
    <mergeCell ref="AR9:AY9"/>
    <mergeCell ref="AR10:AY10"/>
    <mergeCell ref="A10:S10"/>
    <mergeCell ref="A9:S9"/>
    <mergeCell ref="T7:Y7"/>
    <mergeCell ref="Z9:AG9"/>
    <mergeCell ref="AH9:AQ9"/>
    <mergeCell ref="A12:S12"/>
    <mergeCell ref="T12:Y12"/>
    <mergeCell ref="CN6:CU6"/>
    <mergeCell ref="CN7:CU7"/>
    <mergeCell ref="CN11:CU11"/>
    <mergeCell ref="CN12:CU12"/>
    <mergeCell ref="A2:CU2"/>
    <mergeCell ref="AR4:AY4"/>
    <mergeCell ref="AZ6:BG6"/>
    <mergeCell ref="BH6:BO6"/>
    <mergeCell ref="BP6:BW6"/>
    <mergeCell ref="A5:S5"/>
    <mergeCell ref="Z5:AG5"/>
    <mergeCell ref="A6:S6"/>
    <mergeCell ref="CF6:CM6"/>
    <mergeCell ref="AH12:AQ12"/>
    <mergeCell ref="Z6:AG6"/>
    <mergeCell ref="A55:S55"/>
    <mergeCell ref="AZ52:BG52"/>
    <mergeCell ref="AR7:AY7"/>
    <mergeCell ref="AZ7:BG7"/>
    <mergeCell ref="AZ23:BG23"/>
    <mergeCell ref="A7:S7"/>
    <mergeCell ref="AZ9:BG9"/>
    <mergeCell ref="AZ17:BG17"/>
    <mergeCell ref="T54:Y54"/>
    <mergeCell ref="AR11:AY11"/>
    <mergeCell ref="BH10:BO10"/>
    <mergeCell ref="BH12:BO12"/>
    <mergeCell ref="AZ12:BG12"/>
    <mergeCell ref="AR37:AY37"/>
    <mergeCell ref="AZ37:BG37"/>
    <mergeCell ref="AR19:AY19"/>
    <mergeCell ref="AZ19:BG19"/>
    <mergeCell ref="AH18:AQ18"/>
    <mergeCell ref="T9:Y9"/>
    <mergeCell ref="A13:S13"/>
    <mergeCell ref="T13:Y13"/>
    <mergeCell ref="CF7:CM7"/>
    <mergeCell ref="BP9:BW9"/>
    <mergeCell ref="BX9:CE9"/>
    <mergeCell ref="CF9:CM9"/>
    <mergeCell ref="A8:S8"/>
    <mergeCell ref="CN9:CU9"/>
    <mergeCell ref="BH9:BO9"/>
    <mergeCell ref="AH4:AQ4"/>
    <mergeCell ref="AH5:AQ5"/>
    <mergeCell ref="AR5:AY5"/>
    <mergeCell ref="AH6:AQ6"/>
    <mergeCell ref="AR6:AY6"/>
    <mergeCell ref="AR8:AY8"/>
    <mergeCell ref="BP7:BW7"/>
    <mergeCell ref="BX7:CE7"/>
    <mergeCell ref="BX6:CE6"/>
    <mergeCell ref="BH8:BO8"/>
    <mergeCell ref="AZ8:BG8"/>
    <mergeCell ref="BP8:BW8"/>
    <mergeCell ref="BX8:CE8"/>
    <mergeCell ref="AH8:AQ8"/>
    <mergeCell ref="AH7:AQ7"/>
    <mergeCell ref="T6:Y6"/>
    <mergeCell ref="T8:Y8"/>
    <mergeCell ref="Z8:AG8"/>
    <mergeCell ref="Z4:AG4"/>
    <mergeCell ref="T4:Y4"/>
    <mergeCell ref="T5:Y5"/>
    <mergeCell ref="A4:S4"/>
    <mergeCell ref="Z7:AG7"/>
    <mergeCell ref="CF10:CM10"/>
    <mergeCell ref="BX12:CE12"/>
    <mergeCell ref="CF12:CM12"/>
    <mergeCell ref="BH13:BO13"/>
    <mergeCell ref="BX11:CE11"/>
    <mergeCell ref="CF11:CM11"/>
    <mergeCell ref="BP12:BW12"/>
    <mergeCell ref="BX13:CE13"/>
    <mergeCell ref="CF13:CM13"/>
    <mergeCell ref="BP10:BW10"/>
    <mergeCell ref="CN13:CU13"/>
    <mergeCell ref="T10:Y10"/>
    <mergeCell ref="Z10:AG10"/>
    <mergeCell ref="AH10:AQ10"/>
    <mergeCell ref="BX10:CE10"/>
    <mergeCell ref="AR13:AY13"/>
    <mergeCell ref="AZ13:BG13"/>
    <mergeCell ref="BP13:BW13"/>
    <mergeCell ref="Z13:AG13"/>
    <mergeCell ref="AH13:AQ13"/>
    <mergeCell ref="BH11:BO11"/>
    <mergeCell ref="Z12:AG12"/>
    <mergeCell ref="AR12:AY12"/>
    <mergeCell ref="AZ10:BG10"/>
    <mergeCell ref="AZ11:BG11"/>
    <mergeCell ref="BP11:BW11"/>
    <mergeCell ref="CN14:CU14"/>
    <mergeCell ref="A36:S36"/>
    <mergeCell ref="T36:Y36"/>
    <mergeCell ref="Z36:AG36"/>
    <mergeCell ref="AH36:AQ36"/>
    <mergeCell ref="AR36:AY36"/>
    <mergeCell ref="AZ36:BG36"/>
    <mergeCell ref="BH36:BO36"/>
    <mergeCell ref="A16:S16"/>
    <mergeCell ref="BX15:CE15"/>
    <mergeCell ref="A14:S14"/>
    <mergeCell ref="T14:Y14"/>
    <mergeCell ref="Z14:AG14"/>
    <mergeCell ref="AH14:AQ14"/>
    <mergeCell ref="BX14:CE14"/>
    <mergeCell ref="CF14:CM14"/>
    <mergeCell ref="AR14:AY14"/>
    <mergeCell ref="AZ14:BG14"/>
    <mergeCell ref="BH14:BO14"/>
    <mergeCell ref="BP14:BW14"/>
    <mergeCell ref="BX18:CE18"/>
    <mergeCell ref="BX19:CE19"/>
    <mergeCell ref="CF19:CM19"/>
    <mergeCell ref="CN19:CU19"/>
    <mergeCell ref="A19:S19"/>
    <mergeCell ref="AH19:AQ19"/>
    <mergeCell ref="A21:S21"/>
    <mergeCell ref="T21:Y21"/>
    <mergeCell ref="Z21:AG21"/>
    <mergeCell ref="AH21:AQ21"/>
    <mergeCell ref="A20:S20"/>
    <mergeCell ref="T20:Y20"/>
    <mergeCell ref="T45:Y45"/>
    <mergeCell ref="Z45:AG45"/>
    <mergeCell ref="AH45:AQ45"/>
    <mergeCell ref="AR45:AY45"/>
    <mergeCell ref="AZ43:BG43"/>
    <mergeCell ref="T43:Y43"/>
    <mergeCell ref="A41:S41"/>
    <mergeCell ref="T41:Y41"/>
    <mergeCell ref="Z41:AG41"/>
    <mergeCell ref="AH41:AQ41"/>
    <mergeCell ref="AR41:AY41"/>
    <mergeCell ref="AZ41:BG41"/>
    <mergeCell ref="Z43:AG43"/>
    <mergeCell ref="AZ42:BG42"/>
    <mergeCell ref="CF48:CM48"/>
    <mergeCell ref="CN48:CU48"/>
    <mergeCell ref="CF46:CM46"/>
    <mergeCell ref="CN46:CU46"/>
    <mergeCell ref="CN47:CU47"/>
    <mergeCell ref="BX46:CE46"/>
    <mergeCell ref="BX48:CE48"/>
    <mergeCell ref="A47:S47"/>
    <mergeCell ref="T47:Y47"/>
    <mergeCell ref="Z47:AG47"/>
    <mergeCell ref="AH47:AQ47"/>
    <mergeCell ref="BX47:CE47"/>
    <mergeCell ref="CF47:CM47"/>
    <mergeCell ref="CN45:CU45"/>
    <mergeCell ref="BH46:BO46"/>
    <mergeCell ref="BP46:BW46"/>
    <mergeCell ref="T46:Y46"/>
    <mergeCell ref="Z46:AG46"/>
    <mergeCell ref="AH46:AQ46"/>
    <mergeCell ref="AR46:AY46"/>
    <mergeCell ref="AZ46:BG46"/>
    <mergeCell ref="CF45:CM45"/>
    <mergeCell ref="AZ45:BG45"/>
    <mergeCell ref="AZ125:BG126"/>
    <mergeCell ref="BH125:BO126"/>
    <mergeCell ref="BH52:BO52"/>
    <mergeCell ref="AZ4:CE4"/>
    <mergeCell ref="AZ5:CE5"/>
    <mergeCell ref="BP125:BW126"/>
    <mergeCell ref="BH48:BO48"/>
    <mergeCell ref="BH45:BO45"/>
    <mergeCell ref="BX45:CE45"/>
    <mergeCell ref="AZ57:BG57"/>
    <mergeCell ref="CF4:CU4"/>
    <mergeCell ref="CF5:CU5"/>
    <mergeCell ref="BX51:CE51"/>
    <mergeCell ref="CF51:CM51"/>
    <mergeCell ref="CN51:CU51"/>
    <mergeCell ref="BH51:BO51"/>
    <mergeCell ref="BP51:BW51"/>
    <mergeCell ref="AR35:AY35"/>
    <mergeCell ref="AZ35:BG35"/>
    <mergeCell ref="BH50:BO50"/>
    <mergeCell ref="BH43:BO43"/>
    <mergeCell ref="AR39:AY39"/>
    <mergeCell ref="BP44:BW44"/>
    <mergeCell ref="CF108:CM108"/>
    <mergeCell ref="CN108:CU108"/>
    <mergeCell ref="BX107:CE107"/>
    <mergeCell ref="CN107:CU107"/>
    <mergeCell ref="A125:S125"/>
    <mergeCell ref="T125:Y126"/>
    <mergeCell ref="Z125:AG126"/>
    <mergeCell ref="AH125:AQ126"/>
    <mergeCell ref="A126:S126"/>
    <mergeCell ref="AR125:AY126"/>
    <mergeCell ref="Z50:AG50"/>
    <mergeCell ref="AH50:AQ50"/>
    <mergeCell ref="AR50:AY50"/>
    <mergeCell ref="T48:Y48"/>
    <mergeCell ref="Z48:AG48"/>
    <mergeCell ref="AH48:AQ48"/>
    <mergeCell ref="A51:S51"/>
    <mergeCell ref="T51:Y51"/>
    <mergeCell ref="Z51:AG51"/>
    <mergeCell ref="AH51:AQ51"/>
    <mergeCell ref="Z53:AG53"/>
    <mergeCell ref="AH53:AQ53"/>
    <mergeCell ref="AH52:AQ52"/>
    <mergeCell ref="Z52:AG52"/>
    <mergeCell ref="A52:S52"/>
    <mergeCell ref="T52:Y52"/>
    <mergeCell ref="AR51:AY51"/>
    <mergeCell ref="AR48:AY48"/>
    <mergeCell ref="T53:Y53"/>
    <mergeCell ref="A49:S49"/>
    <mergeCell ref="T49:Y49"/>
    <mergeCell ref="Z49:AG49"/>
    <mergeCell ref="AH49:AQ49"/>
    <mergeCell ref="AR113:AY113"/>
    <mergeCell ref="A115:S115"/>
    <mergeCell ref="T117:Y117"/>
    <mergeCell ref="CN53:CU53"/>
    <mergeCell ref="BP52:BW52"/>
    <mergeCell ref="CF52:CM52"/>
    <mergeCell ref="CN52:CU52"/>
    <mergeCell ref="BX52:CE52"/>
    <mergeCell ref="AR52:AY52"/>
    <mergeCell ref="CN55:CU55"/>
    <mergeCell ref="AR53:AY53"/>
    <mergeCell ref="AZ53:BG53"/>
    <mergeCell ref="BP53:BW53"/>
    <mergeCell ref="BX53:CE53"/>
    <mergeCell ref="BH53:BO53"/>
    <mergeCell ref="CF53:CM53"/>
    <mergeCell ref="BH55:BO55"/>
    <mergeCell ref="BP55:BW55"/>
    <mergeCell ref="BX55:CE55"/>
    <mergeCell ref="A53:S53"/>
    <mergeCell ref="BH107:BO107"/>
    <mergeCell ref="BX108:CE108"/>
    <mergeCell ref="BH106:BO106"/>
    <mergeCell ref="BH66:BO66"/>
    <mergeCell ref="BH67:BO67"/>
    <mergeCell ref="BP67:BW67"/>
    <mergeCell ref="CN54:CU54"/>
    <mergeCell ref="CF55:CM55"/>
    <mergeCell ref="BH54:BO54"/>
    <mergeCell ref="BP54:BW54"/>
    <mergeCell ref="BX54:CE54"/>
    <mergeCell ref="CF54:CM54"/>
    <mergeCell ref="BX56:CE56"/>
    <mergeCell ref="CF56:CM56"/>
    <mergeCell ref="BH56:BO56"/>
    <mergeCell ref="BP56:BW56"/>
    <mergeCell ref="BX68:CE68"/>
    <mergeCell ref="CF68:CM68"/>
    <mergeCell ref="BH70:BO70"/>
    <mergeCell ref="BP70:BW70"/>
    <mergeCell ref="BX70:CE70"/>
    <mergeCell ref="CF70:CM70"/>
    <mergeCell ref="CN70:CU70"/>
    <mergeCell ref="AZ70:BG70"/>
    <mergeCell ref="AZ73:BG73"/>
    <mergeCell ref="AZ74:BG74"/>
    <mergeCell ref="AZ75:BG75"/>
    <mergeCell ref="AZ76:BG76"/>
    <mergeCell ref="CN56:CU56"/>
    <mergeCell ref="CF58:CM58"/>
    <mergeCell ref="CF106:CM106"/>
    <mergeCell ref="BP57:BW57"/>
    <mergeCell ref="CF57:CM57"/>
    <mergeCell ref="CF59:CM59"/>
    <mergeCell ref="CN106:CU106"/>
    <mergeCell ref="CN59:CU59"/>
    <mergeCell ref="CF60:CM60"/>
    <mergeCell ref="CN58:CU58"/>
    <mergeCell ref="BX58:CE58"/>
    <mergeCell ref="BP106:BW106"/>
    <mergeCell ref="BX106:CE106"/>
    <mergeCell ref="CN57:CU57"/>
    <mergeCell ref="AZ56:BG56"/>
    <mergeCell ref="CN60:CU60"/>
    <mergeCell ref="CN62:CU62"/>
    <mergeCell ref="CN64:CU64"/>
    <mergeCell ref="BX67:CE67"/>
    <mergeCell ref="CF67:CM67"/>
    <mergeCell ref="CN67:CU67"/>
    <mergeCell ref="BH68:BO68"/>
    <mergeCell ref="BP68:BW68"/>
    <mergeCell ref="BH57:BO57"/>
    <mergeCell ref="BH60:BO60"/>
    <mergeCell ref="BP60:BW60"/>
    <mergeCell ref="BX60:CE60"/>
    <mergeCell ref="CN15:CU15"/>
    <mergeCell ref="AR15:AY15"/>
    <mergeCell ref="AZ15:BG15"/>
    <mergeCell ref="BH15:BO15"/>
    <mergeCell ref="BP15:BW15"/>
    <mergeCell ref="CF18:CM18"/>
    <mergeCell ref="CN18:CU18"/>
    <mergeCell ref="CN16:CU16"/>
    <mergeCell ref="AR16:AY16"/>
    <mergeCell ref="AZ16:BG16"/>
    <mergeCell ref="BH16:BO16"/>
    <mergeCell ref="BP16:BW16"/>
    <mergeCell ref="CN35:CU35"/>
    <mergeCell ref="BX16:CE16"/>
    <mergeCell ref="CF16:CM16"/>
    <mergeCell ref="BH35:BO35"/>
    <mergeCell ref="CF35:CM35"/>
    <mergeCell ref="BH17:BO17"/>
    <mergeCell ref="BH18:BO18"/>
    <mergeCell ref="BP18:BW18"/>
    <mergeCell ref="AZ33:BG33"/>
    <mergeCell ref="A15:S15"/>
    <mergeCell ref="T15:Y15"/>
    <mergeCell ref="Z15:AG15"/>
    <mergeCell ref="AH15:AQ15"/>
    <mergeCell ref="CF15:CM15"/>
    <mergeCell ref="T35:Y35"/>
    <mergeCell ref="Z35:AG35"/>
    <mergeCell ref="AH35:AQ35"/>
    <mergeCell ref="T16:Y16"/>
    <mergeCell ref="A35:S35"/>
    <mergeCell ref="Z55:AG55"/>
    <mergeCell ref="AH55:AQ55"/>
    <mergeCell ref="AR55:AY55"/>
    <mergeCell ref="AZ55:BG55"/>
    <mergeCell ref="T57:Y57"/>
    <mergeCell ref="Z57:AG57"/>
    <mergeCell ref="AH57:AQ57"/>
    <mergeCell ref="AZ54:BG54"/>
    <mergeCell ref="A56:S56"/>
    <mergeCell ref="T56:Y56"/>
    <mergeCell ref="Z56:AG56"/>
    <mergeCell ref="AH56:AQ56"/>
    <mergeCell ref="AR57:AY57"/>
    <mergeCell ref="AR56:AY56"/>
    <mergeCell ref="A39:S39"/>
    <mergeCell ref="T39:Y39"/>
    <mergeCell ref="Z39:AG39"/>
    <mergeCell ref="BH37:BO37"/>
    <mergeCell ref="AH39:AQ39"/>
    <mergeCell ref="BP38:BW38"/>
    <mergeCell ref="AR38:AY38"/>
    <mergeCell ref="AZ39:BG39"/>
    <mergeCell ref="AR59:AY59"/>
    <mergeCell ref="AZ59:BG59"/>
    <mergeCell ref="A60:S60"/>
    <mergeCell ref="T60:Y60"/>
    <mergeCell ref="Z60:AG60"/>
    <mergeCell ref="AH60:AQ60"/>
    <mergeCell ref="AR60:AY60"/>
    <mergeCell ref="AZ60:BG60"/>
    <mergeCell ref="A18:S18"/>
    <mergeCell ref="Z16:AG16"/>
    <mergeCell ref="AH16:AQ16"/>
    <mergeCell ref="T18:Y18"/>
    <mergeCell ref="Z18:AG18"/>
    <mergeCell ref="A59:S59"/>
    <mergeCell ref="T59:Y59"/>
    <mergeCell ref="Z59:AG59"/>
    <mergeCell ref="AH59:AQ59"/>
    <mergeCell ref="A57:S57"/>
    <mergeCell ref="A37:S37"/>
    <mergeCell ref="T37:Y37"/>
    <mergeCell ref="Z54:AG54"/>
    <mergeCell ref="AH54:AQ54"/>
    <mergeCell ref="AR54:AY54"/>
    <mergeCell ref="T55:Y55"/>
    <mergeCell ref="A54:S54"/>
    <mergeCell ref="A48:S48"/>
    <mergeCell ref="AZ48:BG48"/>
    <mergeCell ref="A46:S46"/>
    <mergeCell ref="A50:S50"/>
    <mergeCell ref="T50:Y50"/>
    <mergeCell ref="AZ51:BG51"/>
    <mergeCell ref="AZ50:BG50"/>
    <mergeCell ref="CN61:CU61"/>
    <mergeCell ref="A62:S62"/>
    <mergeCell ref="T62:Y62"/>
    <mergeCell ref="Z62:AG62"/>
    <mergeCell ref="AH62:AQ62"/>
    <mergeCell ref="AR62:AY62"/>
    <mergeCell ref="AZ62:BG62"/>
    <mergeCell ref="BH62:BO62"/>
    <mergeCell ref="BX62:CE62"/>
    <mergeCell ref="CF62:CM62"/>
    <mergeCell ref="A61:S61"/>
    <mergeCell ref="T61:Y61"/>
    <mergeCell ref="Z61:AG61"/>
    <mergeCell ref="AH61:AQ61"/>
    <mergeCell ref="AR61:AY61"/>
    <mergeCell ref="AZ61:BG61"/>
    <mergeCell ref="BH61:BO61"/>
    <mergeCell ref="BX61:CE61"/>
    <mergeCell ref="CF61:CM61"/>
    <mergeCell ref="CN63:CU63"/>
    <mergeCell ref="A64:S64"/>
    <mergeCell ref="T64:Y64"/>
    <mergeCell ref="Z64:AG64"/>
    <mergeCell ref="AH64:AQ64"/>
    <mergeCell ref="AR64:AY64"/>
    <mergeCell ref="BH64:BO64"/>
    <mergeCell ref="BP64:BW64"/>
    <mergeCell ref="BX64:CE64"/>
    <mergeCell ref="CF64:CM64"/>
    <mergeCell ref="AZ65:BG65"/>
    <mergeCell ref="A63:S63"/>
    <mergeCell ref="T63:Y63"/>
    <mergeCell ref="Z63:AG63"/>
    <mergeCell ref="AH63:AQ63"/>
    <mergeCell ref="AR63:AY63"/>
    <mergeCell ref="BH63:BO63"/>
    <mergeCell ref="BP63:BW63"/>
    <mergeCell ref="BX63:CE63"/>
    <mergeCell ref="CF63:CM63"/>
    <mergeCell ref="A67:S67"/>
    <mergeCell ref="T67:Y67"/>
    <mergeCell ref="Z67:AG67"/>
    <mergeCell ref="AH67:AQ67"/>
    <mergeCell ref="AR67:AY67"/>
    <mergeCell ref="AZ67:BG67"/>
    <mergeCell ref="CN65:CU65"/>
    <mergeCell ref="CF66:CM66"/>
    <mergeCell ref="CN66:CU66"/>
    <mergeCell ref="A66:S66"/>
    <mergeCell ref="T66:Y66"/>
    <mergeCell ref="Z66:AG66"/>
    <mergeCell ref="AH66:AQ66"/>
    <mergeCell ref="AR66:AY66"/>
    <mergeCell ref="BX66:CE66"/>
    <mergeCell ref="BP66:BW66"/>
    <mergeCell ref="BP69:BW69"/>
    <mergeCell ref="BX69:CE69"/>
    <mergeCell ref="CF69:CM69"/>
    <mergeCell ref="CN69:CU69"/>
    <mergeCell ref="BH69:BO69"/>
    <mergeCell ref="A65:S65"/>
    <mergeCell ref="T65:Y65"/>
    <mergeCell ref="Z65:AG65"/>
    <mergeCell ref="AH65:AQ65"/>
    <mergeCell ref="AR65:AY65"/>
    <mergeCell ref="BH65:BO65"/>
    <mergeCell ref="BP65:BW65"/>
    <mergeCell ref="BX65:CE65"/>
    <mergeCell ref="CF65:CM65"/>
    <mergeCell ref="AR68:AY68"/>
    <mergeCell ref="AZ68:BG68"/>
    <mergeCell ref="A70:S70"/>
    <mergeCell ref="T70:Y70"/>
    <mergeCell ref="Z70:AG70"/>
    <mergeCell ref="AH70:AQ70"/>
    <mergeCell ref="AR70:AY70"/>
    <mergeCell ref="A69:S69"/>
    <mergeCell ref="CN68:CU68"/>
    <mergeCell ref="A68:S68"/>
    <mergeCell ref="T68:Y68"/>
    <mergeCell ref="Z68:AG68"/>
    <mergeCell ref="AH68:AQ68"/>
    <mergeCell ref="BP74:BW74"/>
    <mergeCell ref="A73:S73"/>
    <mergeCell ref="T73:Y73"/>
    <mergeCell ref="Z73:AG73"/>
    <mergeCell ref="AH73:AQ73"/>
    <mergeCell ref="AR73:AY73"/>
    <mergeCell ref="BH73:BO73"/>
    <mergeCell ref="AZ72:BG72"/>
    <mergeCell ref="BH72:BO72"/>
    <mergeCell ref="BP72:BW72"/>
    <mergeCell ref="BX72:CE72"/>
    <mergeCell ref="CF72:CM72"/>
    <mergeCell ref="CN72:CU72"/>
    <mergeCell ref="BH71:BO71"/>
    <mergeCell ref="BP71:BW71"/>
    <mergeCell ref="BX71:CE71"/>
    <mergeCell ref="CF71:CM71"/>
    <mergeCell ref="CN71:CU71"/>
    <mergeCell ref="A72:S72"/>
    <mergeCell ref="T72:Y72"/>
    <mergeCell ref="Z72:AG72"/>
    <mergeCell ref="AH72:AQ72"/>
    <mergeCell ref="AR72:AY72"/>
    <mergeCell ref="A71:S71"/>
    <mergeCell ref="T71:Y71"/>
    <mergeCell ref="Z71:AG71"/>
    <mergeCell ref="AH71:AQ71"/>
    <mergeCell ref="AR71:AY71"/>
    <mergeCell ref="AZ71:BG71"/>
    <mergeCell ref="AZ22:BG22"/>
    <mergeCell ref="BH22:BO22"/>
    <mergeCell ref="AZ38:BG38"/>
    <mergeCell ref="BH38:BO38"/>
    <mergeCell ref="AH38:AQ38"/>
    <mergeCell ref="BH77:BO77"/>
    <mergeCell ref="BH75:BO75"/>
    <mergeCell ref="BH74:BO74"/>
    <mergeCell ref="A106:S106"/>
    <mergeCell ref="T106:Y106"/>
    <mergeCell ref="Z106:AG106"/>
    <mergeCell ref="AH106:AQ106"/>
    <mergeCell ref="A77:S77"/>
    <mergeCell ref="T77:Y77"/>
    <mergeCell ref="Z77:AG77"/>
    <mergeCell ref="AH77:AQ77"/>
    <mergeCell ref="A78:S78"/>
    <mergeCell ref="T78:Y78"/>
    <mergeCell ref="BH76:BO76"/>
    <mergeCell ref="A76:S76"/>
    <mergeCell ref="T76:Y76"/>
    <mergeCell ref="Z76:AG76"/>
    <mergeCell ref="AH76:AQ76"/>
    <mergeCell ref="AR76:AY76"/>
    <mergeCell ref="A75:S75"/>
    <mergeCell ref="T75:Y75"/>
    <mergeCell ref="Z75:AG75"/>
    <mergeCell ref="AH75:AQ75"/>
    <mergeCell ref="AR75:AY75"/>
    <mergeCell ref="A74:S74"/>
    <mergeCell ref="T74:Y74"/>
    <mergeCell ref="Z74:AG74"/>
    <mergeCell ref="BX38:CE38"/>
    <mergeCell ref="CF38:CM38"/>
    <mergeCell ref="CF37:CM37"/>
    <mergeCell ref="CN40:CU40"/>
    <mergeCell ref="CN38:CU38"/>
    <mergeCell ref="CN24:CU24"/>
    <mergeCell ref="BX29:CE29"/>
    <mergeCell ref="CF29:CM29"/>
    <mergeCell ref="CN29:CU29"/>
    <mergeCell ref="CN26:CU26"/>
    <mergeCell ref="A38:S38"/>
    <mergeCell ref="T38:Y38"/>
    <mergeCell ref="Z38:AG38"/>
    <mergeCell ref="A42:S42"/>
    <mergeCell ref="T42:Y42"/>
    <mergeCell ref="Z42:AG42"/>
    <mergeCell ref="AH42:AQ42"/>
    <mergeCell ref="AR42:AY42"/>
    <mergeCell ref="CN42:CU42"/>
    <mergeCell ref="A43:S43"/>
    <mergeCell ref="AZ40:BG40"/>
    <mergeCell ref="BH40:BO40"/>
    <mergeCell ref="BP40:BW40"/>
    <mergeCell ref="A40:S40"/>
    <mergeCell ref="BP118:BW118"/>
    <mergeCell ref="BX118:CE118"/>
    <mergeCell ref="CF118:CM118"/>
    <mergeCell ref="CN118:CU118"/>
    <mergeCell ref="A118:S118"/>
    <mergeCell ref="T118:Y118"/>
    <mergeCell ref="Z118:AG118"/>
    <mergeCell ref="AH118:AQ118"/>
    <mergeCell ref="AR118:AY118"/>
    <mergeCell ref="AZ77:BG77"/>
    <mergeCell ref="BH108:BO108"/>
    <mergeCell ref="CF76:CM76"/>
    <mergeCell ref="BP77:BW77"/>
    <mergeCell ref="AZ118:BG118"/>
    <mergeCell ref="A44:S44"/>
    <mergeCell ref="T44:Y44"/>
    <mergeCell ref="Z44:AG44"/>
    <mergeCell ref="AH44:AQ44"/>
    <mergeCell ref="BH118:BO118"/>
    <mergeCell ref="CN44:CU44"/>
    <mergeCell ref="AR44:AY44"/>
    <mergeCell ref="AZ44:BG44"/>
    <mergeCell ref="AR77:AY77"/>
    <mergeCell ref="T69:Y69"/>
    <mergeCell ref="Z69:AG69"/>
    <mergeCell ref="AH69:AQ69"/>
    <mergeCell ref="AR69:AY69"/>
    <mergeCell ref="BX77:CE77"/>
    <mergeCell ref="CF77:CM77"/>
    <mergeCell ref="CN76:CU76"/>
    <mergeCell ref="CN77:CU77"/>
    <mergeCell ref="BP76:BW76"/>
    <mergeCell ref="Z108:AG108"/>
    <mergeCell ref="AH108:AQ108"/>
    <mergeCell ref="BX75:CE75"/>
    <mergeCell ref="BP73:BW73"/>
    <mergeCell ref="BX73:CE73"/>
    <mergeCell ref="CF73:CM73"/>
    <mergeCell ref="CN73:CU73"/>
    <mergeCell ref="AH74:AQ74"/>
    <mergeCell ref="AR74:AY74"/>
    <mergeCell ref="T40:Y40"/>
    <mergeCell ref="Z40:AG40"/>
    <mergeCell ref="AH40:AQ40"/>
    <mergeCell ref="BX40:CE40"/>
    <mergeCell ref="CF40:CM40"/>
    <mergeCell ref="BH42:BO42"/>
    <mergeCell ref="BP42:BW42"/>
    <mergeCell ref="BX42:CE42"/>
    <mergeCell ref="CF42:CM42"/>
    <mergeCell ref="AR40:AY40"/>
    <mergeCell ref="AH43:AQ43"/>
    <mergeCell ref="AR43:AY43"/>
    <mergeCell ref="BX76:CE76"/>
    <mergeCell ref="CF75:CM75"/>
    <mergeCell ref="CN75:CU75"/>
    <mergeCell ref="BX74:CE74"/>
    <mergeCell ref="CF74:CM74"/>
    <mergeCell ref="CN74:CU74"/>
    <mergeCell ref="BP75:BW75"/>
    <mergeCell ref="CN43:CU43"/>
    <mergeCell ref="BP43:BW43"/>
    <mergeCell ref="CF43:CM43"/>
    <mergeCell ref="BH44:BO44"/>
  </mergeCells>
  <phoneticPr fontId="1" type="noConversion"/>
  <pageMargins left="0.39370078740157483" right="0.19685039370078741" top="0.19685039370078741" bottom="0" header="0.27559055118110237" footer="0.27559055118110237"/>
  <pageSetup paperSize="9" scale="80" orientation="landscape" r:id="rId1"/>
  <headerFooter alignWithMargins="0">
    <oddHeader>&amp;L&amp;"Tahoma,обычный"&amp;6Подготовлено с использованием системы ГАРАНТ</oddHeader>
  </headerFooter>
  <rowBreaks count="1" manualBreakCount="1">
    <brk id="50" max="98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8"/>
  </sheetPr>
  <dimension ref="A1:CU41"/>
  <sheetViews>
    <sheetView zoomScale="94" workbookViewId="0">
      <selection activeCell="W39" sqref="W39"/>
    </sheetView>
  </sheetViews>
  <sheetFormatPr defaultColWidth="1.42578125" defaultRowHeight="12.75"/>
  <cols>
    <col min="1" max="20" width="1.42578125" style="1" customWidth="1"/>
    <col min="21" max="21" width="0.7109375" style="1" customWidth="1"/>
    <col min="22" max="16384" width="1.42578125" style="1"/>
  </cols>
  <sheetData>
    <row r="1" spans="1:99" s="28" customFormat="1" ht="11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31"/>
      <c r="CU1" s="29" t="s">
        <v>97</v>
      </c>
    </row>
    <row r="2" spans="1:99" s="21" customFormat="1" ht="14.25">
      <c r="A2" s="59" t="s">
        <v>98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</row>
    <row r="3" spans="1:99" s="22" customFormat="1" ht="5.25"/>
    <row r="4" spans="1:99" s="21" customFormat="1">
      <c r="A4" s="55" t="s">
        <v>22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 t="s">
        <v>14</v>
      </c>
      <c r="W4" s="55"/>
      <c r="X4" s="55"/>
      <c r="Y4" s="55"/>
      <c r="Z4" s="55"/>
      <c r="AA4" s="55"/>
      <c r="AB4" s="55" t="s">
        <v>74</v>
      </c>
      <c r="AC4" s="55"/>
      <c r="AD4" s="55"/>
      <c r="AE4" s="55"/>
      <c r="AF4" s="55"/>
      <c r="AG4" s="55"/>
      <c r="AH4" s="55"/>
      <c r="AI4" s="55"/>
      <c r="AJ4" s="55"/>
      <c r="AK4" s="55"/>
      <c r="AL4" s="55" t="s">
        <v>78</v>
      </c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6" t="s">
        <v>31</v>
      </c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5" t="s">
        <v>42</v>
      </c>
      <c r="CM4" s="55"/>
      <c r="CN4" s="55"/>
      <c r="CO4" s="55"/>
      <c r="CP4" s="55"/>
      <c r="CQ4" s="55"/>
      <c r="CR4" s="55"/>
      <c r="CS4" s="55"/>
      <c r="CT4" s="55"/>
      <c r="CU4" s="55"/>
    </row>
    <row r="5" spans="1:99" s="21" customForma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 t="s">
        <v>15</v>
      </c>
      <c r="W5" s="54"/>
      <c r="X5" s="54"/>
      <c r="Y5" s="54"/>
      <c r="Z5" s="54"/>
      <c r="AA5" s="54"/>
      <c r="AB5" s="54" t="s">
        <v>75</v>
      </c>
      <c r="AC5" s="54"/>
      <c r="AD5" s="54"/>
      <c r="AE5" s="54"/>
      <c r="AF5" s="54"/>
      <c r="AG5" s="54"/>
      <c r="AH5" s="54"/>
      <c r="AI5" s="54"/>
      <c r="AJ5" s="54"/>
      <c r="AK5" s="54"/>
      <c r="AL5" s="54" t="s">
        <v>79</v>
      </c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 t="s">
        <v>57</v>
      </c>
      <c r="AY5" s="54"/>
      <c r="AZ5" s="54"/>
      <c r="BA5" s="54"/>
      <c r="BB5" s="54"/>
      <c r="BC5" s="54"/>
      <c r="BD5" s="54"/>
      <c r="BE5" s="54"/>
      <c r="BF5" s="54"/>
      <c r="BG5" s="54"/>
      <c r="BH5" s="54" t="s">
        <v>37</v>
      </c>
      <c r="BI5" s="54"/>
      <c r="BJ5" s="54"/>
      <c r="BK5" s="54"/>
      <c r="BL5" s="54"/>
      <c r="BM5" s="54"/>
      <c r="BN5" s="54"/>
      <c r="BO5" s="54"/>
      <c r="BP5" s="54"/>
      <c r="BQ5" s="54"/>
      <c r="BR5" s="54" t="s">
        <v>40</v>
      </c>
      <c r="BS5" s="54"/>
      <c r="BT5" s="54"/>
      <c r="BU5" s="54"/>
      <c r="BV5" s="54"/>
      <c r="BW5" s="54"/>
      <c r="BX5" s="54"/>
      <c r="BY5" s="54"/>
      <c r="BZ5" s="54"/>
      <c r="CA5" s="54"/>
      <c r="CB5" s="54" t="s">
        <v>16</v>
      </c>
      <c r="CC5" s="54"/>
      <c r="CD5" s="54"/>
      <c r="CE5" s="54"/>
      <c r="CF5" s="54"/>
      <c r="CG5" s="54"/>
      <c r="CH5" s="54"/>
      <c r="CI5" s="54"/>
      <c r="CJ5" s="54"/>
      <c r="CK5" s="54"/>
      <c r="CL5" s="54" t="s">
        <v>43</v>
      </c>
      <c r="CM5" s="54"/>
      <c r="CN5" s="54"/>
      <c r="CO5" s="54"/>
      <c r="CP5" s="54"/>
      <c r="CQ5" s="54"/>
      <c r="CR5" s="54"/>
      <c r="CS5" s="54"/>
      <c r="CT5" s="54"/>
      <c r="CU5" s="54"/>
    </row>
    <row r="6" spans="1:99" s="21" customFormat="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 t="s">
        <v>76</v>
      </c>
      <c r="AC6" s="54"/>
      <c r="AD6" s="54"/>
      <c r="AE6" s="54"/>
      <c r="AF6" s="54"/>
      <c r="AG6" s="54"/>
      <c r="AH6" s="54"/>
      <c r="AI6" s="54"/>
      <c r="AJ6" s="54"/>
      <c r="AK6" s="54"/>
      <c r="AL6" s="54" t="s">
        <v>26</v>
      </c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 t="s">
        <v>58</v>
      </c>
      <c r="AY6" s="54"/>
      <c r="AZ6" s="54"/>
      <c r="BA6" s="54"/>
      <c r="BB6" s="54"/>
      <c r="BC6" s="54"/>
      <c r="BD6" s="54"/>
      <c r="BE6" s="54"/>
      <c r="BF6" s="54"/>
      <c r="BG6" s="54"/>
      <c r="BH6" s="54" t="s">
        <v>38</v>
      </c>
      <c r="BI6" s="54"/>
      <c r="BJ6" s="54"/>
      <c r="BK6" s="54"/>
      <c r="BL6" s="54"/>
      <c r="BM6" s="54"/>
      <c r="BN6" s="54"/>
      <c r="BO6" s="54"/>
      <c r="BP6" s="54"/>
      <c r="BQ6" s="54"/>
      <c r="BR6" s="54" t="s">
        <v>41</v>
      </c>
      <c r="BS6" s="54"/>
      <c r="BT6" s="54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  <c r="CQ6" s="54"/>
      <c r="CR6" s="54"/>
      <c r="CS6" s="54"/>
      <c r="CT6" s="54"/>
      <c r="CU6" s="54"/>
    </row>
    <row r="7" spans="1:99" s="21" customForma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 t="s">
        <v>77</v>
      </c>
      <c r="AC7" s="54"/>
      <c r="AD7" s="54"/>
      <c r="AE7" s="54"/>
      <c r="AF7" s="54"/>
      <c r="AG7" s="54"/>
      <c r="AH7" s="54"/>
      <c r="AI7" s="54"/>
      <c r="AJ7" s="54"/>
      <c r="AK7" s="54"/>
      <c r="AL7" s="54" t="s">
        <v>80</v>
      </c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 t="s">
        <v>82</v>
      </c>
      <c r="AY7" s="54"/>
      <c r="AZ7" s="54"/>
      <c r="BA7" s="54"/>
      <c r="BB7" s="54"/>
      <c r="BC7" s="54"/>
      <c r="BD7" s="54"/>
      <c r="BE7" s="54"/>
      <c r="BF7" s="54"/>
      <c r="BG7" s="54"/>
      <c r="BH7" s="54" t="s">
        <v>39</v>
      </c>
      <c r="BI7" s="54"/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</row>
    <row r="8" spans="1:99" s="21" customForma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 t="s">
        <v>81</v>
      </c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 t="s">
        <v>34</v>
      </c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</row>
    <row r="9" spans="1:99" s="21" customForma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 t="s">
        <v>35</v>
      </c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</row>
    <row r="10" spans="1:99" s="21" customFormat="1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 t="s">
        <v>36</v>
      </c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</row>
    <row r="11" spans="1:99" s="21" customFormat="1" ht="13.5" thickBot="1">
      <c r="A11" s="54">
        <v>1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>
        <v>2</v>
      </c>
      <c r="W11" s="54"/>
      <c r="X11" s="54"/>
      <c r="Y11" s="54"/>
      <c r="Z11" s="54"/>
      <c r="AA11" s="54"/>
      <c r="AB11" s="54">
        <v>3</v>
      </c>
      <c r="AC11" s="54"/>
      <c r="AD11" s="54"/>
      <c r="AE11" s="54"/>
      <c r="AF11" s="54"/>
      <c r="AG11" s="54"/>
      <c r="AH11" s="54"/>
      <c r="AI11" s="54"/>
      <c r="AJ11" s="54"/>
      <c r="AK11" s="54"/>
      <c r="AL11" s="54">
        <v>4</v>
      </c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>
        <v>5</v>
      </c>
      <c r="AY11" s="54"/>
      <c r="AZ11" s="54"/>
      <c r="BA11" s="54"/>
      <c r="BB11" s="54"/>
      <c r="BC11" s="54"/>
      <c r="BD11" s="54"/>
      <c r="BE11" s="54"/>
      <c r="BF11" s="54"/>
      <c r="BG11" s="54"/>
      <c r="BH11" s="54">
        <v>6</v>
      </c>
      <c r="BI11" s="54"/>
      <c r="BJ11" s="54"/>
      <c r="BK11" s="54"/>
      <c r="BL11" s="54"/>
      <c r="BM11" s="54"/>
      <c r="BN11" s="54"/>
      <c r="BO11" s="54"/>
      <c r="BP11" s="54"/>
      <c r="BQ11" s="54"/>
      <c r="BR11" s="54">
        <v>7</v>
      </c>
      <c r="BS11" s="54"/>
      <c r="BT11" s="54"/>
      <c r="BU11" s="54"/>
      <c r="BV11" s="54"/>
      <c r="BW11" s="54"/>
      <c r="BX11" s="54"/>
      <c r="BY11" s="54"/>
      <c r="BZ11" s="54"/>
      <c r="CA11" s="54"/>
      <c r="CB11" s="54">
        <v>8</v>
      </c>
      <c r="CC11" s="54"/>
      <c r="CD11" s="54"/>
      <c r="CE11" s="54"/>
      <c r="CF11" s="54"/>
      <c r="CG11" s="54"/>
      <c r="CH11" s="54"/>
      <c r="CI11" s="54"/>
      <c r="CJ11" s="54"/>
      <c r="CK11" s="54"/>
      <c r="CL11" s="54">
        <v>9</v>
      </c>
      <c r="CM11" s="54"/>
      <c r="CN11" s="54"/>
      <c r="CO11" s="54"/>
      <c r="CP11" s="54"/>
      <c r="CQ11" s="54"/>
      <c r="CR11" s="54"/>
      <c r="CS11" s="54"/>
      <c r="CT11" s="54"/>
      <c r="CU11" s="54"/>
    </row>
    <row r="12" spans="1:99">
      <c r="A12" s="146" t="s">
        <v>83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5" t="s">
        <v>85</v>
      </c>
      <c r="W12" s="276"/>
      <c r="X12" s="276"/>
      <c r="Y12" s="276"/>
      <c r="Z12" s="276"/>
      <c r="AA12" s="277"/>
      <c r="AB12" s="265"/>
      <c r="AC12" s="266"/>
      <c r="AD12" s="266"/>
      <c r="AE12" s="266"/>
      <c r="AF12" s="266"/>
      <c r="AG12" s="266"/>
      <c r="AH12" s="266"/>
      <c r="AI12" s="266"/>
      <c r="AJ12" s="266"/>
      <c r="AK12" s="269"/>
      <c r="AL12" s="265"/>
      <c r="AM12" s="266"/>
      <c r="AN12" s="266"/>
      <c r="AO12" s="266"/>
      <c r="AP12" s="266"/>
      <c r="AQ12" s="266"/>
      <c r="AR12" s="266"/>
      <c r="AS12" s="266"/>
      <c r="AT12" s="266"/>
      <c r="AU12" s="266"/>
      <c r="AV12" s="266"/>
      <c r="AW12" s="269"/>
      <c r="AX12" s="265">
        <v>8851904</v>
      </c>
      <c r="AY12" s="266"/>
      <c r="AZ12" s="266"/>
      <c r="BA12" s="266"/>
      <c r="BB12" s="266"/>
      <c r="BC12" s="266"/>
      <c r="BD12" s="266"/>
      <c r="BE12" s="266"/>
      <c r="BF12" s="266"/>
      <c r="BG12" s="269"/>
      <c r="BH12" s="265"/>
      <c r="BI12" s="266"/>
      <c r="BJ12" s="266"/>
      <c r="BK12" s="266"/>
      <c r="BL12" s="266"/>
      <c r="BM12" s="266"/>
      <c r="BN12" s="266"/>
      <c r="BO12" s="266"/>
      <c r="BP12" s="266"/>
      <c r="BQ12" s="269"/>
      <c r="BR12" s="265"/>
      <c r="BS12" s="266"/>
      <c r="BT12" s="266"/>
      <c r="BU12" s="266"/>
      <c r="BV12" s="266"/>
      <c r="BW12" s="266"/>
      <c r="BX12" s="266"/>
      <c r="BY12" s="266"/>
      <c r="BZ12" s="266"/>
      <c r="CA12" s="269"/>
      <c r="CB12" s="265">
        <v>8851904</v>
      </c>
      <c r="CC12" s="266"/>
      <c r="CD12" s="266"/>
      <c r="CE12" s="266"/>
      <c r="CF12" s="266"/>
      <c r="CG12" s="266"/>
      <c r="CH12" s="266"/>
      <c r="CI12" s="266"/>
      <c r="CJ12" s="266"/>
      <c r="CK12" s="269"/>
      <c r="CL12" s="265"/>
      <c r="CM12" s="266"/>
      <c r="CN12" s="266"/>
      <c r="CO12" s="266"/>
      <c r="CP12" s="266"/>
      <c r="CQ12" s="266"/>
      <c r="CR12" s="266"/>
      <c r="CS12" s="266"/>
      <c r="CT12" s="266"/>
      <c r="CU12" s="267"/>
    </row>
    <row r="13" spans="1:99">
      <c r="A13" s="142" t="s">
        <v>84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61"/>
      <c r="W13" s="62"/>
      <c r="X13" s="62"/>
      <c r="Y13" s="62"/>
      <c r="Z13" s="62"/>
      <c r="AA13" s="268"/>
      <c r="AB13" s="254"/>
      <c r="AC13" s="255"/>
      <c r="AD13" s="255"/>
      <c r="AE13" s="255"/>
      <c r="AF13" s="255"/>
      <c r="AG13" s="255"/>
      <c r="AH13" s="255"/>
      <c r="AI13" s="255"/>
      <c r="AJ13" s="255"/>
      <c r="AK13" s="264"/>
      <c r="AL13" s="254"/>
      <c r="AM13" s="255"/>
      <c r="AN13" s="255"/>
      <c r="AO13" s="255"/>
      <c r="AP13" s="255"/>
      <c r="AQ13" s="255"/>
      <c r="AR13" s="255"/>
      <c r="AS13" s="255"/>
      <c r="AT13" s="255"/>
      <c r="AU13" s="255"/>
      <c r="AV13" s="255"/>
      <c r="AW13" s="264"/>
      <c r="AX13" s="254"/>
      <c r="AY13" s="255"/>
      <c r="AZ13" s="255"/>
      <c r="BA13" s="255"/>
      <c r="BB13" s="255"/>
      <c r="BC13" s="255"/>
      <c r="BD13" s="255"/>
      <c r="BE13" s="255"/>
      <c r="BF13" s="255"/>
      <c r="BG13" s="264"/>
      <c r="BH13" s="254"/>
      <c r="BI13" s="255"/>
      <c r="BJ13" s="255"/>
      <c r="BK13" s="255"/>
      <c r="BL13" s="255"/>
      <c r="BM13" s="255"/>
      <c r="BN13" s="255"/>
      <c r="BO13" s="255"/>
      <c r="BP13" s="255"/>
      <c r="BQ13" s="264"/>
      <c r="BR13" s="254"/>
      <c r="BS13" s="255"/>
      <c r="BT13" s="255"/>
      <c r="BU13" s="255"/>
      <c r="BV13" s="255"/>
      <c r="BW13" s="255"/>
      <c r="BX13" s="255"/>
      <c r="BY13" s="255"/>
      <c r="BZ13" s="255"/>
      <c r="CA13" s="264"/>
      <c r="CB13" s="254"/>
      <c r="CC13" s="255"/>
      <c r="CD13" s="255"/>
      <c r="CE13" s="255"/>
      <c r="CF13" s="255"/>
      <c r="CG13" s="255"/>
      <c r="CH13" s="255"/>
      <c r="CI13" s="255"/>
      <c r="CJ13" s="255"/>
      <c r="CK13" s="264"/>
      <c r="CL13" s="254"/>
      <c r="CM13" s="255"/>
      <c r="CN13" s="255"/>
      <c r="CO13" s="255"/>
      <c r="CP13" s="255"/>
      <c r="CQ13" s="255"/>
      <c r="CR13" s="255"/>
      <c r="CS13" s="255"/>
      <c r="CT13" s="255"/>
      <c r="CU13" s="256"/>
    </row>
    <row r="14" spans="1:99" ht="15" customHeight="1">
      <c r="A14" s="285" t="s">
        <v>18</v>
      </c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7"/>
      <c r="V14" s="49" t="s">
        <v>86</v>
      </c>
      <c r="W14" s="50"/>
      <c r="X14" s="50"/>
      <c r="Y14" s="50"/>
      <c r="Z14" s="50"/>
      <c r="AA14" s="50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123"/>
    </row>
    <row r="15" spans="1:99">
      <c r="A15" s="146" t="s">
        <v>91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57" t="s">
        <v>87</v>
      </c>
      <c r="W15" s="258"/>
      <c r="X15" s="258"/>
      <c r="Y15" s="258"/>
      <c r="Z15" s="258"/>
      <c r="AA15" s="259"/>
      <c r="AB15" s="251"/>
      <c r="AC15" s="252"/>
      <c r="AD15" s="252"/>
      <c r="AE15" s="252"/>
      <c r="AF15" s="252"/>
      <c r="AG15" s="252"/>
      <c r="AH15" s="252"/>
      <c r="AI15" s="252"/>
      <c r="AJ15" s="252"/>
      <c r="AK15" s="260"/>
      <c r="AL15" s="251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60"/>
      <c r="AX15" s="251"/>
      <c r="AY15" s="252"/>
      <c r="AZ15" s="252"/>
      <c r="BA15" s="252"/>
      <c r="BB15" s="252"/>
      <c r="BC15" s="252"/>
      <c r="BD15" s="252"/>
      <c r="BE15" s="252"/>
      <c r="BF15" s="252"/>
      <c r="BG15" s="260"/>
      <c r="BH15" s="251"/>
      <c r="BI15" s="252"/>
      <c r="BJ15" s="252"/>
      <c r="BK15" s="252"/>
      <c r="BL15" s="252"/>
      <c r="BM15" s="252"/>
      <c r="BN15" s="252"/>
      <c r="BO15" s="252"/>
      <c r="BP15" s="252"/>
      <c r="BQ15" s="260"/>
      <c r="BR15" s="251"/>
      <c r="BS15" s="252"/>
      <c r="BT15" s="252"/>
      <c r="BU15" s="252"/>
      <c r="BV15" s="252"/>
      <c r="BW15" s="252"/>
      <c r="BX15" s="252"/>
      <c r="BY15" s="252"/>
      <c r="BZ15" s="252"/>
      <c r="CA15" s="260"/>
      <c r="CB15" s="251"/>
      <c r="CC15" s="252"/>
      <c r="CD15" s="252"/>
      <c r="CE15" s="252"/>
      <c r="CF15" s="252"/>
      <c r="CG15" s="252"/>
      <c r="CH15" s="252"/>
      <c r="CI15" s="252"/>
      <c r="CJ15" s="252"/>
      <c r="CK15" s="260"/>
      <c r="CL15" s="251"/>
      <c r="CM15" s="252"/>
      <c r="CN15" s="252"/>
      <c r="CO15" s="252"/>
      <c r="CP15" s="252"/>
      <c r="CQ15" s="252"/>
      <c r="CR15" s="252"/>
      <c r="CS15" s="252"/>
      <c r="CT15" s="252"/>
      <c r="CU15" s="253"/>
    </row>
    <row r="16" spans="1:99">
      <c r="A16" s="109" t="s">
        <v>92</v>
      </c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61"/>
      <c r="W16" s="62"/>
      <c r="X16" s="62"/>
      <c r="Y16" s="62"/>
      <c r="Z16" s="62"/>
      <c r="AA16" s="268"/>
      <c r="AB16" s="254"/>
      <c r="AC16" s="255"/>
      <c r="AD16" s="255"/>
      <c r="AE16" s="255"/>
      <c r="AF16" s="255"/>
      <c r="AG16" s="255"/>
      <c r="AH16" s="255"/>
      <c r="AI16" s="255"/>
      <c r="AJ16" s="255"/>
      <c r="AK16" s="264"/>
      <c r="AL16" s="254"/>
      <c r="AM16" s="255"/>
      <c r="AN16" s="255"/>
      <c r="AO16" s="255"/>
      <c r="AP16" s="255"/>
      <c r="AQ16" s="255"/>
      <c r="AR16" s="255"/>
      <c r="AS16" s="255"/>
      <c r="AT16" s="255"/>
      <c r="AU16" s="255"/>
      <c r="AV16" s="255"/>
      <c r="AW16" s="264"/>
      <c r="AX16" s="254"/>
      <c r="AY16" s="255"/>
      <c r="AZ16" s="255"/>
      <c r="BA16" s="255"/>
      <c r="BB16" s="255"/>
      <c r="BC16" s="255"/>
      <c r="BD16" s="255"/>
      <c r="BE16" s="255"/>
      <c r="BF16" s="255"/>
      <c r="BG16" s="264"/>
      <c r="BH16" s="254"/>
      <c r="BI16" s="255"/>
      <c r="BJ16" s="255"/>
      <c r="BK16" s="255"/>
      <c r="BL16" s="255"/>
      <c r="BM16" s="255"/>
      <c r="BN16" s="255"/>
      <c r="BO16" s="255"/>
      <c r="BP16" s="255"/>
      <c r="BQ16" s="264"/>
      <c r="BR16" s="254"/>
      <c r="BS16" s="255"/>
      <c r="BT16" s="255"/>
      <c r="BU16" s="255"/>
      <c r="BV16" s="255"/>
      <c r="BW16" s="255"/>
      <c r="BX16" s="255"/>
      <c r="BY16" s="255"/>
      <c r="BZ16" s="255"/>
      <c r="CA16" s="264"/>
      <c r="CB16" s="254"/>
      <c r="CC16" s="255"/>
      <c r="CD16" s="255"/>
      <c r="CE16" s="255"/>
      <c r="CF16" s="255"/>
      <c r="CG16" s="255"/>
      <c r="CH16" s="255"/>
      <c r="CI16" s="255"/>
      <c r="CJ16" s="255"/>
      <c r="CK16" s="264"/>
      <c r="CL16" s="254"/>
      <c r="CM16" s="255"/>
      <c r="CN16" s="255"/>
      <c r="CO16" s="255"/>
      <c r="CP16" s="255"/>
      <c r="CQ16" s="255"/>
      <c r="CR16" s="255"/>
      <c r="CS16" s="255"/>
      <c r="CT16" s="255"/>
      <c r="CU16" s="256"/>
    </row>
    <row r="17" spans="1:99">
      <c r="A17" s="289" t="s">
        <v>88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57"/>
      <c r="W17" s="258"/>
      <c r="X17" s="258"/>
      <c r="Y17" s="258"/>
      <c r="Z17" s="258"/>
      <c r="AA17" s="259"/>
      <c r="AB17" s="251"/>
      <c r="AC17" s="252"/>
      <c r="AD17" s="252"/>
      <c r="AE17" s="252"/>
      <c r="AF17" s="252"/>
      <c r="AG17" s="252"/>
      <c r="AH17" s="252"/>
      <c r="AI17" s="252"/>
      <c r="AJ17" s="252"/>
      <c r="AK17" s="260"/>
      <c r="AL17" s="251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60"/>
      <c r="AX17" s="251"/>
      <c r="AY17" s="252"/>
      <c r="AZ17" s="252"/>
      <c r="BA17" s="252"/>
      <c r="BB17" s="252"/>
      <c r="BC17" s="252"/>
      <c r="BD17" s="252"/>
      <c r="BE17" s="252"/>
      <c r="BF17" s="252"/>
      <c r="BG17" s="260"/>
      <c r="BH17" s="251"/>
      <c r="BI17" s="252"/>
      <c r="BJ17" s="252"/>
      <c r="BK17" s="252"/>
      <c r="BL17" s="252"/>
      <c r="BM17" s="252"/>
      <c r="BN17" s="252"/>
      <c r="BO17" s="252"/>
      <c r="BP17" s="252"/>
      <c r="BQ17" s="260"/>
      <c r="BR17" s="251"/>
      <c r="BS17" s="252"/>
      <c r="BT17" s="252"/>
      <c r="BU17" s="252"/>
      <c r="BV17" s="252"/>
      <c r="BW17" s="252"/>
      <c r="BX17" s="252"/>
      <c r="BY17" s="252"/>
      <c r="BZ17" s="252"/>
      <c r="CA17" s="260"/>
      <c r="CB17" s="251"/>
      <c r="CC17" s="252"/>
      <c r="CD17" s="252"/>
      <c r="CE17" s="252"/>
      <c r="CF17" s="252"/>
      <c r="CG17" s="252"/>
      <c r="CH17" s="252"/>
      <c r="CI17" s="252"/>
      <c r="CJ17" s="252"/>
      <c r="CK17" s="260"/>
      <c r="CL17" s="251"/>
      <c r="CM17" s="252"/>
      <c r="CN17" s="252"/>
      <c r="CO17" s="252"/>
      <c r="CP17" s="252"/>
      <c r="CQ17" s="252"/>
      <c r="CR17" s="252"/>
      <c r="CS17" s="252"/>
      <c r="CT17" s="252"/>
      <c r="CU17" s="253"/>
    </row>
    <row r="18" spans="1:99">
      <c r="A18" s="279"/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61"/>
      <c r="W18" s="62"/>
      <c r="X18" s="62"/>
      <c r="Y18" s="62"/>
      <c r="Z18" s="62"/>
      <c r="AA18" s="268"/>
      <c r="AB18" s="254"/>
      <c r="AC18" s="255"/>
      <c r="AD18" s="255"/>
      <c r="AE18" s="255"/>
      <c r="AF18" s="255"/>
      <c r="AG18" s="255"/>
      <c r="AH18" s="255"/>
      <c r="AI18" s="255"/>
      <c r="AJ18" s="255"/>
      <c r="AK18" s="264"/>
      <c r="AL18" s="254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64"/>
      <c r="AX18" s="254"/>
      <c r="AY18" s="255"/>
      <c r="AZ18" s="255"/>
      <c r="BA18" s="255"/>
      <c r="BB18" s="255"/>
      <c r="BC18" s="255"/>
      <c r="BD18" s="255"/>
      <c r="BE18" s="255"/>
      <c r="BF18" s="255"/>
      <c r="BG18" s="264"/>
      <c r="BH18" s="254"/>
      <c r="BI18" s="255"/>
      <c r="BJ18" s="255"/>
      <c r="BK18" s="255"/>
      <c r="BL18" s="255"/>
      <c r="BM18" s="255"/>
      <c r="BN18" s="255"/>
      <c r="BO18" s="255"/>
      <c r="BP18" s="255"/>
      <c r="BQ18" s="264"/>
      <c r="BR18" s="254"/>
      <c r="BS18" s="255"/>
      <c r="BT18" s="255"/>
      <c r="BU18" s="255"/>
      <c r="BV18" s="255"/>
      <c r="BW18" s="255"/>
      <c r="BX18" s="255"/>
      <c r="BY18" s="255"/>
      <c r="BZ18" s="255"/>
      <c r="CA18" s="264"/>
      <c r="CB18" s="254"/>
      <c r="CC18" s="255"/>
      <c r="CD18" s="255"/>
      <c r="CE18" s="255"/>
      <c r="CF18" s="255"/>
      <c r="CG18" s="255"/>
      <c r="CH18" s="255"/>
      <c r="CI18" s="255"/>
      <c r="CJ18" s="255"/>
      <c r="CK18" s="264"/>
      <c r="CL18" s="254"/>
      <c r="CM18" s="255"/>
      <c r="CN18" s="255"/>
      <c r="CO18" s="255"/>
      <c r="CP18" s="255"/>
      <c r="CQ18" s="255"/>
      <c r="CR18" s="255"/>
      <c r="CS18" s="255"/>
      <c r="CT18" s="255"/>
      <c r="CU18" s="256"/>
    </row>
    <row r="19" spans="1:99" ht="15" customHeight="1">
      <c r="A19" s="141" t="s">
        <v>131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41"/>
      <c r="U19" s="142"/>
      <c r="V19" s="49" t="s">
        <v>130</v>
      </c>
      <c r="W19" s="50"/>
      <c r="X19" s="50"/>
      <c r="Y19" s="50"/>
      <c r="Z19" s="50"/>
      <c r="AA19" s="50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>
        <v>8851904</v>
      </c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>
        <v>8851904</v>
      </c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123"/>
    </row>
    <row r="20" spans="1:99" ht="15" customHeight="1">
      <c r="A20" s="119"/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46"/>
      <c r="V20" s="49"/>
      <c r="W20" s="50"/>
      <c r="X20" s="50"/>
      <c r="Y20" s="50"/>
      <c r="Z20" s="50"/>
      <c r="AA20" s="50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123"/>
    </row>
    <row r="21" spans="1:99">
      <c r="A21" s="146" t="s">
        <v>138</v>
      </c>
      <c r="B21" s="274"/>
      <c r="C21" s="274"/>
      <c r="D21" s="274"/>
      <c r="E21" s="274"/>
      <c r="F21" s="274"/>
      <c r="G21" s="274"/>
      <c r="H21" s="274"/>
      <c r="I21" s="274"/>
      <c r="J21" s="274"/>
      <c r="K21" s="274"/>
      <c r="L21" s="274"/>
      <c r="M21" s="274"/>
      <c r="N21" s="274"/>
      <c r="O21" s="274"/>
      <c r="P21" s="274"/>
      <c r="Q21" s="274"/>
      <c r="R21" s="274"/>
      <c r="S21" s="274"/>
      <c r="T21" s="274"/>
      <c r="U21" s="274"/>
      <c r="V21" s="257" t="s">
        <v>134</v>
      </c>
      <c r="W21" s="258"/>
      <c r="X21" s="258"/>
      <c r="Y21" s="258"/>
      <c r="Z21" s="258"/>
      <c r="AA21" s="259"/>
      <c r="AB21" s="251"/>
      <c r="AC21" s="252"/>
      <c r="AD21" s="252"/>
      <c r="AE21" s="252"/>
      <c r="AF21" s="252"/>
      <c r="AG21" s="252"/>
      <c r="AH21" s="252"/>
      <c r="AI21" s="252"/>
      <c r="AJ21" s="252"/>
      <c r="AK21" s="260"/>
      <c r="AL21" s="251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60"/>
      <c r="AX21" s="251"/>
      <c r="AY21" s="252"/>
      <c r="AZ21" s="252"/>
      <c r="BA21" s="252"/>
      <c r="BB21" s="252"/>
      <c r="BC21" s="252"/>
      <c r="BD21" s="252"/>
      <c r="BE21" s="252"/>
      <c r="BF21" s="252"/>
      <c r="BG21" s="260"/>
      <c r="BH21" s="251"/>
      <c r="BI21" s="252"/>
      <c r="BJ21" s="252"/>
      <c r="BK21" s="252"/>
      <c r="BL21" s="252"/>
      <c r="BM21" s="252"/>
      <c r="BN21" s="252"/>
      <c r="BO21" s="252"/>
      <c r="BP21" s="252"/>
      <c r="BQ21" s="260"/>
      <c r="BR21" s="251"/>
      <c r="BS21" s="252"/>
      <c r="BT21" s="252"/>
      <c r="BU21" s="252"/>
      <c r="BV21" s="252"/>
      <c r="BW21" s="252"/>
      <c r="BX21" s="252"/>
      <c r="BY21" s="252"/>
      <c r="BZ21" s="252"/>
      <c r="CA21" s="260"/>
      <c r="CB21" s="251"/>
      <c r="CC21" s="252"/>
      <c r="CD21" s="252"/>
      <c r="CE21" s="252"/>
      <c r="CF21" s="252"/>
      <c r="CG21" s="252"/>
      <c r="CH21" s="252"/>
      <c r="CI21" s="252"/>
      <c r="CJ21" s="252"/>
      <c r="CK21" s="260"/>
      <c r="CL21" s="251"/>
      <c r="CM21" s="252"/>
      <c r="CN21" s="252"/>
      <c r="CO21" s="252"/>
      <c r="CP21" s="252"/>
      <c r="CQ21" s="252"/>
      <c r="CR21" s="252"/>
      <c r="CS21" s="252"/>
      <c r="CT21" s="252"/>
      <c r="CU21" s="253"/>
    </row>
    <row r="22" spans="1:99">
      <c r="A22" s="109" t="s">
        <v>132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7"/>
      <c r="W22" s="168"/>
      <c r="X22" s="168"/>
      <c r="Y22" s="168"/>
      <c r="Z22" s="168"/>
      <c r="AA22" s="169"/>
      <c r="AB22" s="261"/>
      <c r="AC22" s="262"/>
      <c r="AD22" s="262"/>
      <c r="AE22" s="262"/>
      <c r="AF22" s="262"/>
      <c r="AG22" s="262"/>
      <c r="AH22" s="262"/>
      <c r="AI22" s="262"/>
      <c r="AJ22" s="262"/>
      <c r="AK22" s="263"/>
      <c r="AL22" s="254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64"/>
      <c r="AX22" s="254"/>
      <c r="AY22" s="255"/>
      <c r="AZ22" s="255"/>
      <c r="BA22" s="255"/>
      <c r="BB22" s="255"/>
      <c r="BC22" s="255"/>
      <c r="BD22" s="255"/>
      <c r="BE22" s="255"/>
      <c r="BF22" s="255"/>
      <c r="BG22" s="264"/>
      <c r="BH22" s="254"/>
      <c r="BI22" s="255"/>
      <c r="BJ22" s="255"/>
      <c r="BK22" s="255"/>
      <c r="BL22" s="255"/>
      <c r="BM22" s="255"/>
      <c r="BN22" s="255"/>
      <c r="BO22" s="255"/>
      <c r="BP22" s="255"/>
      <c r="BQ22" s="264"/>
      <c r="BR22" s="254"/>
      <c r="BS22" s="255"/>
      <c r="BT22" s="255"/>
      <c r="BU22" s="255"/>
      <c r="BV22" s="255"/>
      <c r="BW22" s="255"/>
      <c r="BX22" s="255"/>
      <c r="BY22" s="255"/>
      <c r="BZ22" s="255"/>
      <c r="CA22" s="264"/>
      <c r="CB22" s="254"/>
      <c r="CC22" s="255"/>
      <c r="CD22" s="255"/>
      <c r="CE22" s="255"/>
      <c r="CF22" s="255"/>
      <c r="CG22" s="255"/>
      <c r="CH22" s="255"/>
      <c r="CI22" s="255"/>
      <c r="CJ22" s="255"/>
      <c r="CK22" s="264"/>
      <c r="CL22" s="254"/>
      <c r="CM22" s="255"/>
      <c r="CN22" s="255"/>
      <c r="CO22" s="255"/>
      <c r="CP22" s="255"/>
      <c r="CQ22" s="255"/>
      <c r="CR22" s="255"/>
      <c r="CS22" s="255"/>
      <c r="CT22" s="255"/>
      <c r="CU22" s="256"/>
    </row>
    <row r="23" spans="1:99">
      <c r="A23" s="282" t="s">
        <v>133</v>
      </c>
      <c r="B23" s="283"/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4"/>
      <c r="V23" s="168"/>
      <c r="W23" s="168"/>
      <c r="X23" s="168"/>
      <c r="Y23" s="168"/>
      <c r="Z23" s="168"/>
      <c r="AA23" s="169"/>
      <c r="AB23" s="251"/>
      <c r="AC23" s="252"/>
      <c r="AD23" s="252"/>
      <c r="AE23" s="252"/>
      <c r="AF23" s="252"/>
      <c r="AG23" s="252"/>
      <c r="AH23" s="252"/>
      <c r="AI23" s="252"/>
      <c r="AJ23" s="252"/>
      <c r="AK23" s="260"/>
      <c r="AL23" s="251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60"/>
      <c r="AX23" s="251"/>
      <c r="AY23" s="252"/>
      <c r="AZ23" s="252"/>
      <c r="BA23" s="252"/>
      <c r="BB23" s="252"/>
      <c r="BC23" s="252"/>
      <c r="BD23" s="252"/>
      <c r="BE23" s="252"/>
      <c r="BF23" s="252"/>
      <c r="BG23" s="260"/>
      <c r="BH23" s="251"/>
      <c r="BI23" s="252"/>
      <c r="BJ23" s="252"/>
      <c r="BK23" s="252"/>
      <c r="BL23" s="252"/>
      <c r="BM23" s="252"/>
      <c r="BN23" s="252"/>
      <c r="BO23" s="252"/>
      <c r="BP23" s="252"/>
      <c r="BQ23" s="260"/>
      <c r="BR23" s="251"/>
      <c r="BS23" s="252"/>
      <c r="BT23" s="252"/>
      <c r="BU23" s="252"/>
      <c r="BV23" s="252"/>
      <c r="BW23" s="252"/>
      <c r="BX23" s="252"/>
      <c r="BY23" s="252"/>
      <c r="BZ23" s="252"/>
      <c r="CA23" s="260"/>
      <c r="CB23" s="251"/>
      <c r="CC23" s="252"/>
      <c r="CD23" s="252"/>
      <c r="CE23" s="252"/>
      <c r="CF23" s="252"/>
      <c r="CG23" s="252"/>
      <c r="CH23" s="252"/>
      <c r="CI23" s="252"/>
      <c r="CJ23" s="252"/>
      <c r="CK23" s="260"/>
      <c r="CL23" s="251"/>
      <c r="CM23" s="252"/>
      <c r="CN23" s="252"/>
      <c r="CO23" s="252"/>
      <c r="CP23" s="252"/>
      <c r="CQ23" s="252"/>
      <c r="CR23" s="252"/>
      <c r="CS23" s="252"/>
      <c r="CT23" s="252"/>
      <c r="CU23" s="253"/>
    </row>
    <row r="24" spans="1:99">
      <c r="A24" s="279"/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  <c r="U24" s="281"/>
      <c r="V24" s="62"/>
      <c r="W24" s="62"/>
      <c r="X24" s="62"/>
      <c r="Y24" s="62"/>
      <c r="Z24" s="62"/>
      <c r="AA24" s="268"/>
      <c r="AB24" s="254"/>
      <c r="AC24" s="255"/>
      <c r="AD24" s="255"/>
      <c r="AE24" s="255"/>
      <c r="AF24" s="255"/>
      <c r="AG24" s="255"/>
      <c r="AH24" s="255"/>
      <c r="AI24" s="255"/>
      <c r="AJ24" s="255"/>
      <c r="AK24" s="264"/>
      <c r="AL24" s="254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64"/>
      <c r="AX24" s="254"/>
      <c r="AY24" s="255"/>
      <c r="AZ24" s="255"/>
      <c r="BA24" s="255"/>
      <c r="BB24" s="255"/>
      <c r="BC24" s="255"/>
      <c r="BD24" s="255"/>
      <c r="BE24" s="255"/>
      <c r="BF24" s="255"/>
      <c r="BG24" s="264"/>
      <c r="BH24" s="254"/>
      <c r="BI24" s="255"/>
      <c r="BJ24" s="255"/>
      <c r="BK24" s="255"/>
      <c r="BL24" s="255"/>
      <c r="BM24" s="255"/>
      <c r="BN24" s="255"/>
      <c r="BO24" s="255"/>
      <c r="BP24" s="255"/>
      <c r="BQ24" s="264"/>
      <c r="BR24" s="254"/>
      <c r="BS24" s="255"/>
      <c r="BT24" s="255"/>
      <c r="BU24" s="255"/>
      <c r="BV24" s="255"/>
      <c r="BW24" s="255"/>
      <c r="BX24" s="255"/>
      <c r="BY24" s="255"/>
      <c r="BZ24" s="255"/>
      <c r="CA24" s="264"/>
      <c r="CB24" s="254"/>
      <c r="CC24" s="255"/>
      <c r="CD24" s="255"/>
      <c r="CE24" s="255"/>
      <c r="CF24" s="255"/>
      <c r="CG24" s="255"/>
      <c r="CH24" s="255"/>
      <c r="CI24" s="255"/>
      <c r="CJ24" s="255"/>
      <c r="CK24" s="264"/>
      <c r="CL24" s="254"/>
      <c r="CM24" s="255"/>
      <c r="CN24" s="255"/>
      <c r="CO24" s="255"/>
      <c r="CP24" s="255"/>
      <c r="CQ24" s="255"/>
      <c r="CR24" s="255"/>
      <c r="CS24" s="255"/>
      <c r="CT24" s="255"/>
      <c r="CU24" s="256"/>
    </row>
    <row r="25" spans="1:99" ht="15" customHeight="1">
      <c r="A25" s="141" t="s">
        <v>135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2"/>
      <c r="V25" s="49" t="s">
        <v>137</v>
      </c>
      <c r="W25" s="50"/>
      <c r="X25" s="50"/>
      <c r="Y25" s="50"/>
      <c r="Z25" s="50"/>
      <c r="AA25" s="50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>
        <v>8851904</v>
      </c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>
        <v>8851904</v>
      </c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123"/>
    </row>
    <row r="26" spans="1:99" ht="15" customHeight="1">
      <c r="A26" s="43" t="s">
        <v>136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4"/>
      <c r="V26" s="49"/>
      <c r="W26" s="50"/>
      <c r="X26" s="50"/>
      <c r="Y26" s="50"/>
      <c r="Z26" s="50"/>
      <c r="AA26" s="50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123"/>
    </row>
    <row r="27" spans="1:99" ht="15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4"/>
      <c r="V27" s="49"/>
      <c r="W27" s="50"/>
      <c r="X27" s="50"/>
      <c r="Y27" s="50"/>
      <c r="Z27" s="50"/>
      <c r="AA27" s="50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123"/>
    </row>
    <row r="28" spans="1:99" ht="15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4"/>
      <c r="V28" s="49"/>
      <c r="W28" s="50"/>
      <c r="X28" s="50"/>
      <c r="Y28" s="50"/>
      <c r="Z28" s="50"/>
      <c r="AA28" s="50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123"/>
    </row>
    <row r="29" spans="1:99" ht="1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4"/>
      <c r="V29" s="49"/>
      <c r="W29" s="50"/>
      <c r="X29" s="50"/>
      <c r="Y29" s="50"/>
      <c r="Z29" s="50"/>
      <c r="AA29" s="50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123"/>
    </row>
    <row r="30" spans="1:99" ht="15" customHeight="1" thickBo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4"/>
      <c r="V30" s="45"/>
      <c r="W30" s="46"/>
      <c r="X30" s="46"/>
      <c r="Y30" s="46"/>
      <c r="Z30" s="46"/>
      <c r="AA30" s="46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9"/>
      <c r="AV30" s="249"/>
      <c r="AW30" s="249"/>
      <c r="AX30" s="249"/>
      <c r="AY30" s="249"/>
      <c r="AZ30" s="249"/>
      <c r="BA30" s="249"/>
      <c r="BB30" s="249"/>
      <c r="BC30" s="249"/>
      <c r="BD30" s="249"/>
      <c r="BE30" s="249"/>
      <c r="BF30" s="249"/>
      <c r="BG30" s="249"/>
      <c r="BH30" s="249"/>
      <c r="BI30" s="249"/>
      <c r="BJ30" s="249"/>
      <c r="BK30" s="249"/>
      <c r="BL30" s="249"/>
      <c r="BM30" s="249"/>
      <c r="BN30" s="249"/>
      <c r="BO30" s="249"/>
      <c r="BP30" s="249"/>
      <c r="BQ30" s="249"/>
      <c r="BR30" s="249"/>
      <c r="BS30" s="249"/>
      <c r="BT30" s="249"/>
      <c r="BU30" s="249"/>
      <c r="BV30" s="249"/>
      <c r="BW30" s="249"/>
      <c r="BX30" s="249"/>
      <c r="BY30" s="249"/>
      <c r="BZ30" s="249"/>
      <c r="CA30" s="249"/>
      <c r="CB30" s="249"/>
      <c r="CC30" s="249"/>
      <c r="CD30" s="249"/>
      <c r="CE30" s="249"/>
      <c r="CF30" s="249"/>
      <c r="CG30" s="249"/>
      <c r="CH30" s="249"/>
      <c r="CI30" s="249"/>
      <c r="CJ30" s="249"/>
      <c r="CK30" s="249"/>
      <c r="CL30" s="249"/>
      <c r="CM30" s="249"/>
      <c r="CN30" s="249"/>
      <c r="CO30" s="249"/>
      <c r="CP30" s="249"/>
      <c r="CQ30" s="249"/>
      <c r="CR30" s="249"/>
      <c r="CS30" s="249"/>
      <c r="CT30" s="249"/>
      <c r="CU30" s="250"/>
    </row>
    <row r="31" spans="1:99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</row>
    <row r="32" spans="1:99" s="21" customFormat="1">
      <c r="A32" s="27" t="s">
        <v>154</v>
      </c>
      <c r="L32" s="270"/>
      <c r="M32" s="270"/>
      <c r="N32" s="270"/>
      <c r="O32" s="270"/>
      <c r="P32" s="270"/>
      <c r="Q32" s="270"/>
      <c r="R32" s="270"/>
      <c r="S32" s="270"/>
      <c r="T32" s="270"/>
      <c r="U32" s="270"/>
      <c r="V32" s="270"/>
      <c r="W32" s="270"/>
      <c r="AA32" s="270" t="s">
        <v>155</v>
      </c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X32" s="27" t="s">
        <v>89</v>
      </c>
    </row>
    <row r="33" spans="1:99" s="32" customFormat="1">
      <c r="L33" s="271" t="s">
        <v>10</v>
      </c>
      <c r="M33" s="271"/>
      <c r="N33" s="271"/>
      <c r="O33" s="271"/>
      <c r="P33" s="271"/>
      <c r="Q33" s="271"/>
      <c r="R33" s="271"/>
      <c r="S33" s="271"/>
      <c r="T33" s="271"/>
      <c r="U33" s="271"/>
      <c r="V33" s="271"/>
      <c r="W33" s="271"/>
      <c r="AA33" s="271" t="s">
        <v>11</v>
      </c>
      <c r="AB33" s="271"/>
      <c r="AC33" s="271"/>
      <c r="AD33" s="271"/>
      <c r="AE33" s="271"/>
      <c r="AF33" s="271"/>
      <c r="AG33" s="271"/>
      <c r="AH33" s="271"/>
      <c r="AI33" s="271"/>
      <c r="AJ33" s="271"/>
      <c r="AK33" s="271"/>
      <c r="AL33" s="271"/>
      <c r="AM33" s="271"/>
      <c r="AN33" s="271"/>
      <c r="AO33" s="271"/>
      <c r="AP33" s="271"/>
      <c r="AQ33" s="271"/>
      <c r="AR33" s="271"/>
      <c r="AX33" s="247" t="s">
        <v>90</v>
      </c>
      <c r="AY33" s="247"/>
      <c r="AZ33" s="247"/>
      <c r="BA33" s="247"/>
      <c r="BB33" s="247"/>
      <c r="BC33" s="247"/>
      <c r="BD33" s="247"/>
      <c r="BE33" s="247"/>
      <c r="BF33" s="247"/>
      <c r="BG33" s="247"/>
      <c r="BH33" s="247"/>
      <c r="BI33" s="247"/>
      <c r="BJ33" s="247"/>
      <c r="BK33" s="247"/>
      <c r="BL33" s="247"/>
      <c r="BM33" s="245"/>
      <c r="BN33" s="245"/>
      <c r="BO33" s="245"/>
      <c r="BP33" s="245"/>
      <c r="BQ33" s="245"/>
      <c r="BR33" s="245"/>
      <c r="BS33" s="245"/>
      <c r="BT33" s="245"/>
      <c r="BU33" s="245"/>
      <c r="BV33" s="245"/>
      <c r="BW33" s="245"/>
      <c r="BX33" s="245"/>
      <c r="CB33" s="245"/>
      <c r="CC33" s="245"/>
      <c r="CD33" s="245"/>
      <c r="CE33" s="245"/>
      <c r="CF33" s="245"/>
      <c r="CG33" s="245"/>
      <c r="CH33" s="245"/>
      <c r="CI33" s="245"/>
      <c r="CJ33" s="245"/>
      <c r="CK33" s="245"/>
      <c r="CL33" s="245"/>
      <c r="CM33" s="245"/>
      <c r="CN33" s="245"/>
      <c r="CO33" s="245"/>
      <c r="CP33" s="245"/>
      <c r="CQ33" s="245"/>
      <c r="CR33" s="245"/>
      <c r="CS33" s="245"/>
    </row>
    <row r="34" spans="1:99" s="21" customFormat="1">
      <c r="A34" s="27" t="s">
        <v>171</v>
      </c>
      <c r="L34" s="270"/>
      <c r="M34" s="270"/>
      <c r="N34" s="270"/>
      <c r="O34" s="270"/>
      <c r="P34" s="270"/>
      <c r="Q34" s="270"/>
      <c r="R34" s="270"/>
      <c r="S34" s="270"/>
      <c r="T34" s="270"/>
      <c r="U34" s="270"/>
      <c r="V34" s="270"/>
      <c r="W34" s="270"/>
      <c r="AA34" s="270" t="s">
        <v>172</v>
      </c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BM34" s="248" t="s">
        <v>10</v>
      </c>
      <c r="BN34" s="248"/>
      <c r="BO34" s="248"/>
      <c r="BP34" s="248"/>
      <c r="BQ34" s="248"/>
      <c r="BR34" s="248"/>
      <c r="BS34" s="248"/>
      <c r="BT34" s="248"/>
      <c r="BU34" s="248"/>
      <c r="BV34" s="248"/>
      <c r="BW34" s="248"/>
      <c r="BX34" s="248"/>
      <c r="CB34" s="248" t="s">
        <v>11</v>
      </c>
      <c r="CC34" s="248"/>
      <c r="CD34" s="248"/>
      <c r="CE34" s="248"/>
      <c r="CF34" s="248"/>
      <c r="CG34" s="248"/>
      <c r="CH34" s="248"/>
      <c r="CI34" s="248"/>
      <c r="CJ34" s="248"/>
      <c r="CK34" s="248"/>
      <c r="CL34" s="248"/>
      <c r="CM34" s="248"/>
      <c r="CN34" s="248"/>
      <c r="CO34" s="248"/>
      <c r="CP34" s="248"/>
      <c r="CQ34" s="248"/>
      <c r="CR34" s="248"/>
      <c r="CS34" s="248"/>
    </row>
    <row r="35" spans="1:99" s="32" customFormat="1" ht="10.5">
      <c r="L35" s="271" t="s">
        <v>10</v>
      </c>
      <c r="M35" s="271"/>
      <c r="N35" s="271"/>
      <c r="O35" s="271"/>
      <c r="P35" s="271"/>
      <c r="Q35" s="271"/>
      <c r="R35" s="271"/>
      <c r="S35" s="271"/>
      <c r="T35" s="271"/>
      <c r="U35" s="271"/>
      <c r="V35" s="271"/>
      <c r="W35" s="271"/>
      <c r="AA35" s="271" t="s">
        <v>11</v>
      </c>
      <c r="AB35" s="271"/>
      <c r="AC35" s="271"/>
      <c r="AD35" s="271"/>
      <c r="AE35" s="271"/>
      <c r="AF35" s="271"/>
      <c r="AG35" s="271"/>
      <c r="AH35" s="271"/>
      <c r="AI35" s="271"/>
      <c r="AJ35" s="271"/>
      <c r="AK35" s="271"/>
      <c r="AL35" s="271"/>
      <c r="AM35" s="271"/>
      <c r="AN35" s="271"/>
      <c r="AO35" s="271"/>
      <c r="AP35" s="271"/>
      <c r="AQ35" s="271"/>
      <c r="AR35" s="271"/>
    </row>
    <row r="36" spans="1:99" s="19" customFormat="1" ht="5.25"/>
    <row r="37" spans="1:99" s="12" customFormat="1" ht="3.95" customHeight="1">
      <c r="AJ37" s="13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5"/>
    </row>
    <row r="38" spans="1:99" s="21" customFormat="1">
      <c r="B38" s="23" t="s">
        <v>12</v>
      </c>
      <c r="C38" s="272" t="s">
        <v>176</v>
      </c>
      <c r="D38" s="272"/>
      <c r="E38" s="272"/>
      <c r="F38" s="27" t="s">
        <v>1</v>
      </c>
      <c r="H38" s="272" t="s">
        <v>176</v>
      </c>
      <c r="I38" s="272"/>
      <c r="J38" s="272"/>
      <c r="K38" s="272"/>
      <c r="L38" s="272"/>
      <c r="M38" s="272"/>
      <c r="N38" s="272"/>
      <c r="O38" s="272"/>
      <c r="P38" s="272"/>
      <c r="Q38" s="272"/>
      <c r="R38" s="272"/>
      <c r="S38" s="272"/>
      <c r="V38" s="33" t="s">
        <v>145</v>
      </c>
      <c r="W38" s="273" t="s">
        <v>178</v>
      </c>
      <c r="X38" s="273"/>
      <c r="Y38" s="27" t="s">
        <v>2</v>
      </c>
      <c r="AJ38" s="244" t="s">
        <v>99</v>
      </c>
      <c r="AK38" s="245"/>
      <c r="AL38" s="245"/>
      <c r="AM38" s="245"/>
      <c r="AN38" s="245"/>
      <c r="AO38" s="245"/>
      <c r="AP38" s="245"/>
      <c r="AQ38" s="245"/>
      <c r="AR38" s="245"/>
      <c r="AS38" s="245"/>
      <c r="AT38" s="245"/>
      <c r="AU38" s="245"/>
      <c r="AV38" s="245"/>
      <c r="AW38" s="245"/>
      <c r="AX38" s="245"/>
      <c r="AY38" s="245"/>
      <c r="AZ38" s="245"/>
      <c r="BA38" s="245"/>
      <c r="BB38" s="245"/>
      <c r="BC38" s="245"/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245"/>
      <c r="BT38" s="245"/>
      <c r="BU38" s="245"/>
      <c r="BV38" s="245"/>
      <c r="BW38" s="245"/>
      <c r="BX38" s="245"/>
      <c r="BY38" s="245"/>
      <c r="BZ38" s="245"/>
      <c r="CA38" s="245"/>
      <c r="CB38" s="245"/>
      <c r="CC38" s="245"/>
      <c r="CD38" s="245"/>
      <c r="CE38" s="245"/>
      <c r="CF38" s="245"/>
      <c r="CG38" s="245"/>
      <c r="CH38" s="245"/>
      <c r="CI38" s="245"/>
      <c r="CJ38" s="245"/>
      <c r="CK38" s="245"/>
      <c r="CL38" s="245"/>
      <c r="CM38" s="245"/>
      <c r="CN38" s="245"/>
      <c r="CO38" s="245"/>
      <c r="CP38" s="245"/>
      <c r="CQ38" s="245"/>
      <c r="CR38" s="245"/>
      <c r="CS38" s="245"/>
      <c r="CT38" s="245"/>
      <c r="CU38" s="246"/>
    </row>
    <row r="39" spans="1:99" s="21" customFormat="1">
      <c r="H39" s="21" t="s">
        <v>148</v>
      </c>
      <c r="AJ39" s="34"/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  <c r="AV39" s="270"/>
      <c r="AW39" s="26"/>
      <c r="AX39" s="270"/>
      <c r="AY39" s="270"/>
      <c r="AZ39" s="270"/>
      <c r="BA39" s="270"/>
      <c r="BB39" s="270"/>
      <c r="BC39" s="270"/>
      <c r="BD39" s="270"/>
      <c r="BE39" s="270"/>
      <c r="BF39" s="270"/>
      <c r="BG39" s="270"/>
      <c r="BH39" s="270"/>
      <c r="BI39" s="270"/>
      <c r="BJ39" s="26"/>
      <c r="BK39" s="270"/>
      <c r="BL39" s="270"/>
      <c r="BM39" s="270"/>
      <c r="BN39" s="270"/>
      <c r="BO39" s="270"/>
      <c r="BP39" s="270"/>
      <c r="BQ39" s="270"/>
      <c r="BR39" s="270"/>
      <c r="BS39" s="270"/>
      <c r="BT39" s="270"/>
      <c r="BU39" s="270"/>
      <c r="BV39" s="270"/>
      <c r="BW39" s="36" t="s">
        <v>12</v>
      </c>
      <c r="BX39" s="272"/>
      <c r="BY39" s="272"/>
      <c r="BZ39" s="272"/>
      <c r="CA39" s="25" t="s">
        <v>1</v>
      </c>
      <c r="CB39" s="26"/>
      <c r="CC39" s="272"/>
      <c r="CD39" s="272"/>
      <c r="CE39" s="272"/>
      <c r="CF39" s="272"/>
      <c r="CG39" s="272"/>
      <c r="CH39" s="272"/>
      <c r="CI39" s="272"/>
      <c r="CJ39" s="272"/>
      <c r="CK39" s="272"/>
      <c r="CL39" s="272"/>
      <c r="CM39" s="272"/>
      <c r="CN39" s="272"/>
      <c r="CO39" s="26"/>
      <c r="CP39" s="26"/>
      <c r="CQ39" s="24" t="s">
        <v>145</v>
      </c>
      <c r="CR39" s="273"/>
      <c r="CS39" s="273"/>
      <c r="CT39" s="25" t="s">
        <v>2</v>
      </c>
      <c r="CU39" s="35"/>
    </row>
    <row r="40" spans="1:99" s="32" customFormat="1" ht="10.5">
      <c r="AJ40" s="38"/>
      <c r="AK40" s="288" t="s">
        <v>100</v>
      </c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37"/>
      <c r="AX40" s="288" t="s">
        <v>10</v>
      </c>
      <c r="AY40" s="288"/>
      <c r="AZ40" s="288"/>
      <c r="BA40" s="288"/>
      <c r="BB40" s="288"/>
      <c r="BC40" s="288"/>
      <c r="BD40" s="288"/>
      <c r="BE40" s="288"/>
      <c r="BF40" s="288"/>
      <c r="BG40" s="288"/>
      <c r="BH40" s="288"/>
      <c r="BI40" s="288"/>
      <c r="BJ40" s="37"/>
      <c r="BK40" s="288" t="s">
        <v>11</v>
      </c>
      <c r="BL40" s="288"/>
      <c r="BM40" s="288"/>
      <c r="BN40" s="288"/>
      <c r="BO40" s="288"/>
      <c r="BP40" s="288"/>
      <c r="BQ40" s="288"/>
      <c r="BR40" s="288"/>
      <c r="BS40" s="288"/>
      <c r="BT40" s="288"/>
      <c r="BU40" s="288"/>
      <c r="BV40" s="288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9"/>
    </row>
    <row r="41" spans="1:99" ht="3.95" customHeight="1">
      <c r="AJ41" s="16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8"/>
    </row>
  </sheetData>
  <mergeCells count="227">
    <mergeCell ref="AX40:BI40"/>
    <mergeCell ref="BK39:BV39"/>
    <mergeCell ref="BK40:BV40"/>
    <mergeCell ref="BH30:BQ30"/>
    <mergeCell ref="BR30:CA30"/>
    <mergeCell ref="CR39:CS39"/>
    <mergeCell ref="AK40:AV40"/>
    <mergeCell ref="A16:U16"/>
    <mergeCell ref="A17:U17"/>
    <mergeCell ref="A18:U18"/>
    <mergeCell ref="V17:AA18"/>
    <mergeCell ref="AB17:AK18"/>
    <mergeCell ref="AL17:AW18"/>
    <mergeCell ref="A21:U21"/>
    <mergeCell ref="A22:U22"/>
    <mergeCell ref="A25:U25"/>
    <mergeCell ref="A19:U19"/>
    <mergeCell ref="V19:AA19"/>
    <mergeCell ref="AB19:AK19"/>
    <mergeCell ref="AL19:AW19"/>
    <mergeCell ref="A20:U20"/>
    <mergeCell ref="V20:AA20"/>
    <mergeCell ref="AB20:AK20"/>
    <mergeCell ref="A24:U24"/>
    <mergeCell ref="V23:AA24"/>
    <mergeCell ref="AB23:AK24"/>
    <mergeCell ref="AL23:AW24"/>
    <mergeCell ref="A23:U23"/>
    <mergeCell ref="V25:AA25"/>
    <mergeCell ref="CC39:CN39"/>
    <mergeCell ref="BH14:BQ14"/>
    <mergeCell ref="BR14:CA14"/>
    <mergeCell ref="CB14:CK14"/>
    <mergeCell ref="CL14:CU14"/>
    <mergeCell ref="AX14:BG14"/>
    <mergeCell ref="BR17:CA18"/>
    <mergeCell ref="A14:U14"/>
    <mergeCell ref="V14:AA14"/>
    <mergeCell ref="AB14:AK14"/>
    <mergeCell ref="AL14:AW14"/>
    <mergeCell ref="A15:U15"/>
    <mergeCell ref="BR15:CA16"/>
    <mergeCell ref="CB17:CK18"/>
    <mergeCell ref="AX19:BG19"/>
    <mergeCell ref="BH19:BQ19"/>
    <mergeCell ref="BR19:CA19"/>
    <mergeCell ref="AX39:BI39"/>
    <mergeCell ref="A9:U9"/>
    <mergeCell ref="V9:AA9"/>
    <mergeCell ref="AB9:AK9"/>
    <mergeCell ref="AL9:AW9"/>
    <mergeCell ref="AX9:BG9"/>
    <mergeCell ref="BH9:BQ9"/>
    <mergeCell ref="AB12:AK13"/>
    <mergeCell ref="AL12:AW13"/>
    <mergeCell ref="A13:U13"/>
    <mergeCell ref="A10:U10"/>
    <mergeCell ref="V10:AA10"/>
    <mergeCell ref="AB10:AK10"/>
    <mergeCell ref="AL10:AW10"/>
    <mergeCell ref="AX10:BG10"/>
    <mergeCell ref="BH10:BQ10"/>
    <mergeCell ref="A8:U8"/>
    <mergeCell ref="AK39:AV39"/>
    <mergeCell ref="BX39:BZ39"/>
    <mergeCell ref="AX23:BG24"/>
    <mergeCell ref="BH23:BQ24"/>
    <mergeCell ref="BR23:CA24"/>
    <mergeCell ref="AB25:AK25"/>
    <mergeCell ref="AL25:AW25"/>
    <mergeCell ref="AX25:BG25"/>
    <mergeCell ref="BH25:BQ25"/>
    <mergeCell ref="BR25:CA25"/>
    <mergeCell ref="A26:U26"/>
    <mergeCell ref="V26:AA26"/>
    <mergeCell ref="AB26:AK26"/>
    <mergeCell ref="AL26:AW26"/>
    <mergeCell ref="AX26:BG26"/>
    <mergeCell ref="BH26:BQ26"/>
    <mergeCell ref="BH27:BQ27"/>
    <mergeCell ref="L34:W34"/>
    <mergeCell ref="AA34:AR34"/>
    <mergeCell ref="L35:W35"/>
    <mergeCell ref="AA35:AR35"/>
    <mergeCell ref="A12:U12"/>
    <mergeCell ref="V12:AA13"/>
    <mergeCell ref="AX7:BG7"/>
    <mergeCell ref="BH7:BQ7"/>
    <mergeCell ref="BR7:CA7"/>
    <mergeCell ref="CB7:CK7"/>
    <mergeCell ref="CL7:CU7"/>
    <mergeCell ref="V8:AA8"/>
    <mergeCell ref="AB8:AK8"/>
    <mergeCell ref="AL8:AW8"/>
    <mergeCell ref="CL9:CU9"/>
    <mergeCell ref="AX8:BG8"/>
    <mergeCell ref="BH8:BQ8"/>
    <mergeCell ref="BR8:CA8"/>
    <mergeCell ref="CB8:CK8"/>
    <mergeCell ref="CL8:CU8"/>
    <mergeCell ref="BR9:CA9"/>
    <mergeCell ref="CB9:CK9"/>
    <mergeCell ref="A2:CU2"/>
    <mergeCell ref="CL4:CU4"/>
    <mergeCell ref="C38:E38"/>
    <mergeCell ref="H38:S38"/>
    <mergeCell ref="W38:X38"/>
    <mergeCell ref="BM33:BX33"/>
    <mergeCell ref="CB33:CS33"/>
    <mergeCell ref="AL5:AW5"/>
    <mergeCell ref="AX5:BG5"/>
    <mergeCell ref="CB5:CK5"/>
    <mergeCell ref="CL5:CU5"/>
    <mergeCell ref="A6:U6"/>
    <mergeCell ref="V6:AA6"/>
    <mergeCell ref="AB6:AK6"/>
    <mergeCell ref="AL6:AW6"/>
    <mergeCell ref="AX6:BG6"/>
    <mergeCell ref="BH6:BQ6"/>
    <mergeCell ref="BR6:CA6"/>
    <mergeCell ref="CB6:CK6"/>
    <mergeCell ref="CL6:CU6"/>
    <mergeCell ref="A7:U7"/>
    <mergeCell ref="V7:AA7"/>
    <mergeCell ref="AB7:AK7"/>
    <mergeCell ref="AL7:AW7"/>
    <mergeCell ref="A4:U4"/>
    <mergeCell ref="A5:U5"/>
    <mergeCell ref="V5:AA5"/>
    <mergeCell ref="AB5:AK5"/>
    <mergeCell ref="AX4:CK4"/>
    <mergeCell ref="AL4:AW4"/>
    <mergeCell ref="AB4:AK4"/>
    <mergeCell ref="V4:AA4"/>
    <mergeCell ref="BH5:BQ5"/>
    <mergeCell ref="BR5:CA5"/>
    <mergeCell ref="A27:U27"/>
    <mergeCell ref="V27:AA27"/>
    <mergeCell ref="AB27:AK27"/>
    <mergeCell ref="AL27:AW27"/>
    <mergeCell ref="A30:U30"/>
    <mergeCell ref="V30:AA30"/>
    <mergeCell ref="AB30:AK30"/>
    <mergeCell ref="AL30:AW30"/>
    <mergeCell ref="A29:U29"/>
    <mergeCell ref="V29:AA29"/>
    <mergeCell ref="A28:U28"/>
    <mergeCell ref="V28:AA28"/>
    <mergeCell ref="AB28:AK28"/>
    <mergeCell ref="AL28:AW28"/>
    <mergeCell ref="L32:W32"/>
    <mergeCell ref="AA32:AR32"/>
    <mergeCell ref="L33:W33"/>
    <mergeCell ref="AA33:AR33"/>
    <mergeCell ref="CL11:CU11"/>
    <mergeCell ref="A11:U11"/>
    <mergeCell ref="V11:AA11"/>
    <mergeCell ref="AB11:AK11"/>
    <mergeCell ref="AL11:AW11"/>
    <mergeCell ref="AX11:BG11"/>
    <mergeCell ref="BH11:BQ11"/>
    <mergeCell ref="BR11:CA11"/>
    <mergeCell ref="CB11:CK11"/>
    <mergeCell ref="BH12:BQ13"/>
    <mergeCell ref="BR12:CA13"/>
    <mergeCell ref="CB12:CK13"/>
    <mergeCell ref="CL20:CU20"/>
    <mergeCell ref="CB23:CK24"/>
    <mergeCell ref="CL23:CU24"/>
    <mergeCell ref="BR27:CA27"/>
    <mergeCell ref="CB27:CK27"/>
    <mergeCell ref="CL27:CU27"/>
    <mergeCell ref="CB25:CK25"/>
    <mergeCell ref="CL25:CU25"/>
    <mergeCell ref="CL10:CU10"/>
    <mergeCell ref="CL12:CU13"/>
    <mergeCell ref="V15:AA16"/>
    <mergeCell ref="AB15:AK16"/>
    <mergeCell ref="AL15:AW16"/>
    <mergeCell ref="AX15:BG16"/>
    <mergeCell ref="BH15:BQ16"/>
    <mergeCell ref="CB15:CK16"/>
    <mergeCell ref="CL15:CU16"/>
    <mergeCell ref="AX12:BG13"/>
    <mergeCell ref="BR10:CA10"/>
    <mergeCell ref="CB10:CK10"/>
    <mergeCell ref="CL17:CU18"/>
    <mergeCell ref="V21:AA22"/>
    <mergeCell ref="AB21:AK22"/>
    <mergeCell ref="AL21:AW22"/>
    <mergeCell ref="AX21:BG22"/>
    <mergeCell ref="BH21:BQ22"/>
    <mergeCell ref="BR21:CA22"/>
    <mergeCell ref="CB21:CK22"/>
    <mergeCell ref="CL21:CU22"/>
    <mergeCell ref="AX17:BG18"/>
    <mergeCell ref="CB19:CK19"/>
    <mergeCell ref="BH17:BQ18"/>
    <mergeCell ref="CL19:CU19"/>
    <mergeCell ref="AX20:BG20"/>
    <mergeCell ref="BH20:BQ20"/>
    <mergeCell ref="BR20:CA20"/>
    <mergeCell ref="CB20:CK20"/>
    <mergeCell ref="AL20:AW20"/>
    <mergeCell ref="BR26:CA26"/>
    <mergeCell ref="CB26:CK26"/>
    <mergeCell ref="CL26:CU26"/>
    <mergeCell ref="AX27:BG27"/>
    <mergeCell ref="CL28:CU28"/>
    <mergeCell ref="AJ38:CU38"/>
    <mergeCell ref="AX33:BL33"/>
    <mergeCell ref="AX28:BG28"/>
    <mergeCell ref="BH28:BQ28"/>
    <mergeCell ref="BR28:CA28"/>
    <mergeCell ref="CB28:CK28"/>
    <mergeCell ref="BM34:BX34"/>
    <mergeCell ref="CL30:CU30"/>
    <mergeCell ref="AX30:BG30"/>
    <mergeCell ref="AX29:BG29"/>
    <mergeCell ref="BH29:BQ29"/>
    <mergeCell ref="BR29:CA29"/>
    <mergeCell ref="CB29:CK29"/>
    <mergeCell ref="CL29:CU29"/>
    <mergeCell ref="CB30:CK30"/>
    <mergeCell ref="CB34:CS34"/>
    <mergeCell ref="AB29:AK29"/>
    <mergeCell ref="AL29:AW29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garant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</dc:creator>
  <cp:lastModifiedBy>Светлана Анатольевна</cp:lastModifiedBy>
  <cp:lastPrinted>2015-03-05T13:55:56Z</cp:lastPrinted>
  <dcterms:created xsi:type="dcterms:W3CDTF">2004-06-16T07:44:42Z</dcterms:created>
  <dcterms:modified xsi:type="dcterms:W3CDTF">2015-12-03T09:23:13Z</dcterms:modified>
</cp:coreProperties>
</file>