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5" yWindow="4680" windowWidth="15300" windowHeight="4350"/>
  </bookViews>
  <sheets>
    <sheet name="Лист1" sheetId="1" r:id="rId1"/>
    <sheet name="Лист2" sheetId="2" r:id="rId2"/>
    <sheet name="Лист3" sheetId="12" r:id="rId3"/>
  </sheets>
  <calcPr calcId="125725"/>
</workbook>
</file>

<file path=xl/calcChain.xml><?xml version="1.0" encoding="utf-8"?>
<calcChain xmlns="http://schemas.openxmlformats.org/spreadsheetml/2006/main">
  <c r="AZ15" i="2"/>
  <c r="AZ26"/>
  <c r="AZ22"/>
  <c r="AZ34"/>
  <c r="AH26"/>
  <c r="AZ66"/>
  <c r="AZ60"/>
  <c r="BX60"/>
  <c r="AZ61"/>
  <c r="BX34"/>
  <c r="AZ32"/>
  <c r="AZ27"/>
  <c r="AZ19"/>
  <c r="BX19"/>
  <c r="AR93"/>
  <c r="BX95"/>
  <c r="CF95"/>
  <c r="AH32"/>
  <c r="AH34"/>
  <c r="AH30"/>
  <c r="AH23"/>
  <c r="AH22"/>
  <c r="AH27"/>
  <c r="AZ90"/>
  <c r="AZ23"/>
  <c r="BX93"/>
  <c r="CF93"/>
  <c r="AH90"/>
  <c r="AH21"/>
  <c r="AZ74"/>
  <c r="BX74"/>
  <c r="CF74"/>
  <c r="AZ25"/>
  <c r="BX25"/>
  <c r="CF25"/>
  <c r="AZ21"/>
  <c r="BX21"/>
  <c r="CF21"/>
  <c r="AZ82"/>
  <c r="BX82"/>
  <c r="BX97"/>
  <c r="CF97"/>
  <c r="AR97"/>
  <c r="AR94"/>
  <c r="AR92"/>
  <c r="AR91"/>
  <c r="BX94"/>
  <c r="CF94"/>
  <c r="BX92"/>
  <c r="CF92"/>
  <c r="BX91"/>
  <c r="CF91"/>
  <c r="BX86"/>
  <c r="CF86"/>
  <c r="CF85"/>
  <c r="AZ85"/>
  <c r="AZ20"/>
  <c r="BX20"/>
  <c r="AH37"/>
  <c r="AH19"/>
  <c r="BX84"/>
  <c r="CF84"/>
  <c r="CF82"/>
  <c r="BX83"/>
  <c r="CF83"/>
  <c r="AR82"/>
  <c r="AH82"/>
  <c r="AR19"/>
  <c r="AR17"/>
  <c r="AH20"/>
  <c r="AR20"/>
  <c r="AR21"/>
  <c r="AR23"/>
  <c r="AH24"/>
  <c r="AR24"/>
  <c r="AZ24"/>
  <c r="BX24"/>
  <c r="AH25"/>
  <c r="AR25"/>
  <c r="AR26"/>
  <c r="BX26"/>
  <c r="CF26"/>
  <c r="AH28"/>
  <c r="AR28"/>
  <c r="AZ28"/>
  <c r="BX28"/>
  <c r="CF28"/>
  <c r="AR32"/>
  <c r="BX32"/>
  <c r="CF32"/>
  <c r="AR34"/>
  <c r="AR37"/>
  <c r="AZ37"/>
  <c r="BX40"/>
  <c r="CF40"/>
  <c r="BX42"/>
  <c r="CF42"/>
  <c r="BX44"/>
  <c r="CF44"/>
  <c r="AH46"/>
  <c r="AH36"/>
  <c r="AR46"/>
  <c r="AZ46"/>
  <c r="BX46"/>
  <c r="CF46"/>
  <c r="BX47"/>
  <c r="CF47"/>
  <c r="BX48"/>
  <c r="CF48"/>
  <c r="BX49"/>
  <c r="CF49"/>
  <c r="BX50"/>
  <c r="CF50"/>
  <c r="BX51"/>
  <c r="CF51"/>
  <c r="BX52"/>
  <c r="CF52"/>
  <c r="AH54"/>
  <c r="AH45"/>
  <c r="AH35"/>
  <c r="AR54"/>
  <c r="AZ54"/>
  <c r="BX56"/>
  <c r="CF56"/>
  <c r="BX58"/>
  <c r="CF58"/>
  <c r="AH61"/>
  <c r="AR61"/>
  <c r="BX61"/>
  <c r="CF61"/>
  <c r="BX63"/>
  <c r="CF63"/>
  <c r="BX64"/>
  <c r="CF64"/>
  <c r="BX65"/>
  <c r="CF65"/>
  <c r="AH66"/>
  <c r="AR66"/>
  <c r="BX67"/>
  <c r="CF67"/>
  <c r="BX68"/>
  <c r="CF68"/>
  <c r="BX69"/>
  <c r="CF69"/>
  <c r="BX70"/>
  <c r="CF70"/>
  <c r="BX71"/>
  <c r="CF71"/>
  <c r="BX72"/>
  <c r="CF72"/>
  <c r="AH74"/>
  <c r="AR74"/>
  <c r="BX76"/>
  <c r="CF76"/>
  <c r="BX78"/>
  <c r="CF78"/>
  <c r="AH79"/>
  <c r="AR79"/>
  <c r="AZ79"/>
  <c r="BX79"/>
  <c r="BX80"/>
  <c r="CF80"/>
  <c r="BX81"/>
  <c r="CF81"/>
  <c r="CF79"/>
  <c r="AH85"/>
  <c r="AR85"/>
  <c r="AR27"/>
  <c r="BX85"/>
  <c r="BX87"/>
  <c r="CF87"/>
  <c r="BX88"/>
  <c r="CF88"/>
  <c r="AR36"/>
  <c r="AR35"/>
  <c r="BX66"/>
  <c r="BX23"/>
  <c r="CF23"/>
  <c r="AR60"/>
  <c r="AR59"/>
  <c r="AR30"/>
  <c r="CF24"/>
  <c r="AZ30"/>
  <c r="BX30"/>
  <c r="AZ45"/>
  <c r="CF66"/>
  <c r="CF60"/>
  <c r="CF59"/>
  <c r="AR16"/>
  <c r="AR15"/>
  <c r="AR22"/>
  <c r="BX54"/>
  <c r="CF54"/>
  <c r="AH60"/>
  <c r="AH59"/>
  <c r="BX27"/>
  <c r="CF27"/>
  <c r="AH17"/>
  <c r="AH16"/>
  <c r="AH15"/>
  <c r="CF19"/>
  <c r="CF30"/>
  <c r="CF34"/>
  <c r="CF20"/>
  <c r="AZ36"/>
  <c r="AZ35"/>
  <c r="BX35"/>
  <c r="BX36"/>
  <c r="BX37"/>
  <c r="CF37"/>
  <c r="CF36"/>
  <c r="CF35"/>
  <c r="AZ17"/>
  <c r="BX17"/>
  <c r="AZ59"/>
  <c r="CF17"/>
  <c r="AZ16"/>
  <c r="BX16"/>
  <c r="CF16"/>
  <c r="BX15"/>
  <c r="CF15"/>
  <c r="BX59"/>
  <c r="BX22"/>
  <c r="CF22"/>
</calcChain>
</file>

<file path=xl/sharedStrings.xml><?xml version="1.0" encoding="utf-8"?>
<sst xmlns="http://schemas.openxmlformats.org/spreadsheetml/2006/main" count="319" uniqueCount="176">
  <si>
    <t>Форма по ОКУД</t>
  </si>
  <si>
    <t>»</t>
  </si>
  <si>
    <t>г.</t>
  </si>
  <si>
    <t>КОДЫ</t>
  </si>
  <si>
    <t>Дата</t>
  </si>
  <si>
    <t>200</t>
  </si>
  <si>
    <t>Наименование бюджета</t>
  </si>
  <si>
    <t>Единица измерения: руб.</t>
  </si>
  <si>
    <t>по ОКЕИ</t>
  </si>
  <si>
    <t>383</t>
  </si>
  <si>
    <t>Главный бухгалтер</t>
  </si>
  <si>
    <t>(подпись)</t>
  </si>
  <si>
    <t>(расшифровка подписи)</t>
  </si>
  <si>
    <t>«</t>
  </si>
  <si>
    <t>по ОКПО</t>
  </si>
  <si>
    <t>Код</t>
  </si>
  <si>
    <t>строки</t>
  </si>
  <si>
    <t>итого</t>
  </si>
  <si>
    <t>010</t>
  </si>
  <si>
    <t>в том числе:</t>
  </si>
  <si>
    <t>Периодичность: 1 апреля, 1 июля, 1 октября, годовая</t>
  </si>
  <si>
    <t>ОТЧЕТ ОБ ИСПОЛНЕНИИ БЮДЖЕТА</t>
  </si>
  <si>
    <t>1. Доходы бюджета</t>
  </si>
  <si>
    <t>Наименование показателя</t>
  </si>
  <si>
    <t>Код дохода</t>
  </si>
  <si>
    <t>по КД</t>
  </si>
  <si>
    <t>Доходы,</t>
  </si>
  <si>
    <t>утвержденные</t>
  </si>
  <si>
    <t>законом о бюджете,</t>
  </si>
  <si>
    <t>нормативными</t>
  </si>
  <si>
    <t>правовыми актами</t>
  </si>
  <si>
    <t>о бюджете</t>
  </si>
  <si>
    <t>Исполнено</t>
  </si>
  <si>
    <t>через органы,</t>
  </si>
  <si>
    <t>осуществляющие</t>
  </si>
  <si>
    <t>кассовое обслу-</t>
  </si>
  <si>
    <t>живание испол-</t>
  </si>
  <si>
    <t>нения бюджета</t>
  </si>
  <si>
    <t>через</t>
  </si>
  <si>
    <t>банковские</t>
  </si>
  <si>
    <t>счета</t>
  </si>
  <si>
    <t>некассовые</t>
  </si>
  <si>
    <t>операции</t>
  </si>
  <si>
    <t>Неисполненные</t>
  </si>
  <si>
    <t>назначения</t>
  </si>
  <si>
    <r>
      <t xml:space="preserve">Доходы бюджета </t>
    </r>
    <r>
      <rPr>
        <sz val="10"/>
        <rFont val="Arial Cyr"/>
        <charset val="204"/>
      </rPr>
      <t>—</t>
    </r>
    <r>
      <rPr>
        <sz val="9"/>
        <rFont val="Times New Roman"/>
        <family val="1"/>
        <charset val="204"/>
      </rPr>
      <t xml:space="preserve"> всего</t>
    </r>
  </si>
  <si>
    <t>020</t>
  </si>
  <si>
    <t>2. Расходы бюджета</t>
  </si>
  <si>
    <t>Код расхода</t>
  </si>
  <si>
    <t>по ФКР,</t>
  </si>
  <si>
    <t>КЦСР,</t>
  </si>
  <si>
    <t>КВР, ЭКР</t>
  </si>
  <si>
    <t>Бюджетные</t>
  </si>
  <si>
    <t>актами о</t>
  </si>
  <si>
    <t>бюджете</t>
  </si>
  <si>
    <t>Лимиты</t>
  </si>
  <si>
    <t>бюджетных</t>
  </si>
  <si>
    <t>обязательств</t>
  </si>
  <si>
    <t>через лицевые</t>
  </si>
  <si>
    <t>счета органов,</t>
  </si>
  <si>
    <t>обслуживание</t>
  </si>
  <si>
    <t>исполнения</t>
  </si>
  <si>
    <t>бюджета</t>
  </si>
  <si>
    <t>по ассигно-</t>
  </si>
  <si>
    <t>ваниям</t>
  </si>
  <si>
    <t>по лимитам</t>
  </si>
  <si>
    <t>осуществляю-</t>
  </si>
  <si>
    <t>щих кассовое</t>
  </si>
  <si>
    <t>ассигнования, ут-</t>
  </si>
  <si>
    <t>вержденные зако-</t>
  </si>
  <si>
    <t>правовыми</t>
  </si>
  <si>
    <r>
      <t xml:space="preserve">Расходы бюджета </t>
    </r>
    <r>
      <rPr>
        <sz val="10"/>
        <rFont val="Arial Cyr"/>
        <charset val="204"/>
      </rPr>
      <t>—</t>
    </r>
    <r>
      <rPr>
        <sz val="9.4"/>
        <rFont val="Times New Roman"/>
        <family val="1"/>
        <charset val="204"/>
      </rPr>
      <t xml:space="preserve"> всего</t>
    </r>
  </si>
  <si>
    <t>210</t>
  </si>
  <si>
    <t>Результат исполнения бюджета</t>
  </si>
  <si>
    <t>450</t>
  </si>
  <si>
    <t>Код источника</t>
  </si>
  <si>
    <t>финансирования</t>
  </si>
  <si>
    <t>по КИВФ,</t>
  </si>
  <si>
    <t>КИВнФ</t>
  </si>
  <si>
    <t>Источники</t>
  </si>
  <si>
    <t>финансирования,</t>
  </si>
  <si>
    <t>сводной бюджетной</t>
  </si>
  <si>
    <t>росписью</t>
  </si>
  <si>
    <t>осуществляющих</t>
  </si>
  <si>
    <t>Источники финансирования дефицита</t>
  </si>
  <si>
    <r>
      <t xml:space="preserve">бюджетов </t>
    </r>
    <r>
      <rPr>
        <sz val="10"/>
        <rFont val="Arial Cyr"/>
        <charset val="204"/>
      </rPr>
      <t>—</t>
    </r>
    <r>
      <rPr>
        <sz val="10"/>
        <rFont val="Times New Roman"/>
        <family val="1"/>
        <charset val="204"/>
      </rPr>
      <t xml:space="preserve"> всего</t>
    </r>
  </si>
  <si>
    <t>500</t>
  </si>
  <si>
    <t>510</t>
  </si>
  <si>
    <t>520</t>
  </si>
  <si>
    <t>из них:</t>
  </si>
  <si>
    <t>Руководитель финансово-</t>
  </si>
  <si>
    <t xml:space="preserve">экономической службы   </t>
  </si>
  <si>
    <t>источники внутреннего финансирова-</t>
  </si>
  <si>
    <t>ния бюджета</t>
  </si>
  <si>
    <t>ГЛАВНОГО РАСПОРЯДИТЕЛЯ (РАСПОРЯДИТЕЛЯ), ПОЛУЧАТЕЛЯ СРЕДСТВ БЮДЖЕТА</t>
  </si>
  <si>
    <t>0503127</t>
  </si>
  <si>
    <t xml:space="preserve">Учреждение (главный распорядитель (распорядитель), получатель)  </t>
  </si>
  <si>
    <t>Форма 0503127 с. 2</t>
  </si>
  <si>
    <t>Форма 0503127 с. 3</t>
  </si>
  <si>
    <t>3. Источники финансирования дефицита бюджетов</t>
  </si>
  <si>
    <t>Отметка ответственного исполнителя органа, осуществляющего кассовое обслуживание исполнения бюджета</t>
  </si>
  <si>
    <t>(должность)</t>
  </si>
  <si>
    <t>(дефицит «–», профицит «+»)</t>
  </si>
  <si>
    <t>ном о бюджете,</t>
  </si>
  <si>
    <t xml:space="preserve">Оплата труда и начисления </t>
  </si>
  <si>
    <t>на оплату труда</t>
  </si>
  <si>
    <t>211</t>
  </si>
  <si>
    <t>Заработная плата</t>
  </si>
  <si>
    <t>Прочие выплаты</t>
  </si>
  <si>
    <t>212</t>
  </si>
  <si>
    <t>Начисления на оплату труда</t>
  </si>
  <si>
    <t>213</t>
  </si>
  <si>
    <t>Приобретение услуг</t>
  </si>
  <si>
    <t>220</t>
  </si>
  <si>
    <t>Услуги связи</t>
  </si>
  <si>
    <t>221</t>
  </si>
  <si>
    <t>Комунальные услуги</t>
  </si>
  <si>
    <t>223</t>
  </si>
  <si>
    <t>Прочие услуги</t>
  </si>
  <si>
    <t>226</t>
  </si>
  <si>
    <t>Прочи расходы</t>
  </si>
  <si>
    <t>290</t>
  </si>
  <si>
    <t>Поступление нефинансовых</t>
  </si>
  <si>
    <t>Активов</t>
  </si>
  <si>
    <t>300</t>
  </si>
  <si>
    <t>Увеличение стоимости ос-</t>
  </si>
  <si>
    <t>новных фондов</t>
  </si>
  <si>
    <t>310</t>
  </si>
  <si>
    <t>Увеличение стоимости мате-</t>
  </si>
  <si>
    <t>риальных запасов</t>
  </si>
  <si>
    <t>340</t>
  </si>
  <si>
    <t>800</t>
  </si>
  <si>
    <t>Изменение остатков в расчетах</t>
  </si>
  <si>
    <t xml:space="preserve">органами организующими </t>
  </si>
  <si>
    <t>исполнение бюджета</t>
  </si>
  <si>
    <t>810</t>
  </si>
  <si>
    <t>Уменьшение счетов расчетов (кре-</t>
  </si>
  <si>
    <t>дитовый остаток)</t>
  </si>
  <si>
    <t>812</t>
  </si>
  <si>
    <t xml:space="preserve">изменение остатков в расчетах с  </t>
  </si>
  <si>
    <t>000</t>
  </si>
  <si>
    <t>Транспортные услуги</t>
  </si>
  <si>
    <t>222</t>
  </si>
  <si>
    <t>225</t>
  </si>
  <si>
    <t>Услуги по содержан.имущес.</t>
  </si>
  <si>
    <t>48723142</t>
  </si>
  <si>
    <t>20</t>
  </si>
  <si>
    <t>851 0702  4219900 001</t>
  </si>
  <si>
    <t>851  0000  0000000  000</t>
  </si>
  <si>
    <t>1</t>
  </si>
  <si>
    <t>01</t>
  </si>
  <si>
    <t>01.08.2011</t>
  </si>
  <si>
    <t>Степаненко И.Д.</t>
  </si>
  <si>
    <t xml:space="preserve"> </t>
  </si>
  <si>
    <t>851 0702  4219900 244</t>
  </si>
  <si>
    <t>851 0702 5210114 321</t>
  </si>
  <si>
    <t>Выплаты</t>
  </si>
  <si>
    <t>социального характера</t>
  </si>
  <si>
    <t>851  0702  5210200  111</t>
  </si>
  <si>
    <t>851  0702  5210200  112</t>
  </si>
  <si>
    <t>851  0702  5210200  244</t>
  </si>
  <si>
    <t>Субвенция</t>
  </si>
  <si>
    <t>МКОУ "СОШ х.Ново-Исправненского"</t>
  </si>
  <si>
    <t>851 0702  5200900 111 (051)</t>
  </si>
  <si>
    <t>851 0709  5228700 224</t>
  </si>
  <si>
    <t xml:space="preserve">851 0702  5200900 111 </t>
  </si>
  <si>
    <t>Модернизация</t>
  </si>
  <si>
    <t>851 0702 4362100 521 (058)</t>
  </si>
  <si>
    <t>Увеличене основных фондов</t>
  </si>
  <si>
    <t>851 0401  5223100 242</t>
  </si>
  <si>
    <t>Опл. Тр. и нач-ния времен-щих</t>
  </si>
  <si>
    <t>На обслуживание пожарной сигнализации</t>
  </si>
  <si>
    <t>января</t>
  </si>
  <si>
    <t>13</t>
  </si>
  <si>
    <t xml:space="preserve">И.о.директор </t>
  </si>
  <si>
    <t>Дьяченко Д.И.</t>
  </si>
</sst>
</file>

<file path=xl/styles.xml><?xml version="1.0" encoding="utf-8"?>
<styleSheet xmlns="http://schemas.openxmlformats.org/spreadsheetml/2006/main">
  <fonts count="15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9.4"/>
      <name val="Times New Roman"/>
      <family val="1"/>
      <charset val="204"/>
    </font>
    <font>
      <sz val="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6">
    <xf numFmtId="0" fontId="0" fillId="0" borderId="0" xfId="0"/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right"/>
    </xf>
    <xf numFmtId="0" fontId="5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center"/>
    </xf>
    <xf numFmtId="0" fontId="10" fillId="0" borderId="0" xfId="0" applyNumberFormat="1" applyFont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10" fillId="0" borderId="0" xfId="0" applyNumberFormat="1" applyFont="1" applyAlignment="1">
      <alignment horizontal="center" vertical="top"/>
    </xf>
    <xf numFmtId="0" fontId="11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wrapText="1"/>
    </xf>
    <xf numFmtId="0" fontId="5" fillId="0" borderId="23" xfId="0" applyNumberFormat="1" applyFont="1" applyBorder="1" applyAlignment="1">
      <alignment horizontal="center"/>
    </xf>
    <xf numFmtId="49" fontId="5" fillId="0" borderId="22" xfId="0" applyNumberFormat="1" applyFont="1" applyBorder="1" applyAlignment="1">
      <alignment horizontal="center"/>
    </xf>
    <xf numFmtId="49" fontId="5" fillId="0" borderId="23" xfId="0" applyNumberFormat="1" applyFont="1" applyBorder="1" applyAlignment="1">
      <alignment horizontal="center"/>
    </xf>
    <xf numFmtId="49" fontId="5" fillId="0" borderId="24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49" fontId="5" fillId="0" borderId="23" xfId="0" applyNumberFormat="1" applyFont="1" applyBorder="1" applyAlignment="1">
      <alignment horizontal="left"/>
    </xf>
    <xf numFmtId="0" fontId="5" fillId="0" borderId="21" xfId="0" applyNumberFormat="1" applyFont="1" applyBorder="1" applyAlignment="1">
      <alignment horizontal="center"/>
    </xf>
    <xf numFmtId="49" fontId="5" fillId="0" borderId="20" xfId="0" applyNumberFormat="1" applyFont="1" applyBorder="1" applyAlignment="1">
      <alignment horizontal="center"/>
    </xf>
    <xf numFmtId="49" fontId="5" fillId="0" borderId="18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0" fontId="5" fillId="0" borderId="18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left"/>
    </xf>
    <xf numFmtId="0" fontId="5" fillId="0" borderId="12" xfId="0" applyNumberFormat="1" applyFont="1" applyBorder="1" applyAlignment="1">
      <alignment horizontal="left"/>
    </xf>
    <xf numFmtId="0" fontId="5" fillId="0" borderId="11" xfId="0" applyNumberFormat="1" applyFont="1" applyBorder="1" applyAlignment="1">
      <alignment horizontal="center"/>
    </xf>
    <xf numFmtId="0" fontId="5" fillId="0" borderId="19" xfId="0" applyNumberFormat="1" applyFont="1" applyBorder="1" applyAlignment="1">
      <alignment horizontal="center"/>
    </xf>
    <xf numFmtId="0" fontId="5" fillId="0" borderId="16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4" fontId="13" fillId="0" borderId="12" xfId="0" applyNumberFormat="1" applyFont="1" applyBorder="1" applyAlignment="1">
      <alignment horizontal="center"/>
    </xf>
    <xf numFmtId="4" fontId="13" fillId="0" borderId="48" xfId="0" applyNumberFormat="1" applyFont="1" applyBorder="1" applyAlignment="1">
      <alignment horizontal="center"/>
    </xf>
    <xf numFmtId="4" fontId="13" fillId="0" borderId="51" xfId="0" applyNumberFormat="1" applyFont="1" applyBorder="1" applyAlignment="1">
      <alignment horizontal="center"/>
    </xf>
    <xf numFmtId="4" fontId="5" fillId="0" borderId="16" xfId="0" applyNumberFormat="1" applyFont="1" applyBorder="1" applyAlignment="1">
      <alignment horizontal="center"/>
    </xf>
    <xf numFmtId="0" fontId="13" fillId="0" borderId="12" xfId="0" applyNumberFormat="1" applyFont="1" applyBorder="1" applyAlignment="1">
      <alignment horizontal="left"/>
    </xf>
    <xf numFmtId="0" fontId="13" fillId="0" borderId="48" xfId="0" applyNumberFormat="1" applyFont="1" applyBorder="1" applyAlignment="1">
      <alignment horizontal="left"/>
    </xf>
    <xf numFmtId="0" fontId="13" fillId="0" borderId="51" xfId="0" applyNumberFormat="1" applyFont="1" applyBorder="1" applyAlignment="1">
      <alignment horizontal="left"/>
    </xf>
    <xf numFmtId="49" fontId="5" fillId="0" borderId="12" xfId="0" applyNumberFormat="1" applyFont="1" applyBorder="1" applyAlignment="1">
      <alignment horizontal="center"/>
    </xf>
    <xf numFmtId="49" fontId="5" fillId="0" borderId="48" xfId="0" applyNumberFormat="1" applyFont="1" applyBorder="1" applyAlignment="1">
      <alignment horizontal="center"/>
    </xf>
    <xf numFmtId="49" fontId="5" fillId="0" borderId="51" xfId="0" applyNumberFormat="1" applyFont="1" applyBorder="1" applyAlignment="1">
      <alignment horizontal="center"/>
    </xf>
    <xf numFmtId="49" fontId="13" fillId="0" borderId="12" xfId="0" applyNumberFormat="1" applyFont="1" applyBorder="1" applyAlignment="1">
      <alignment horizontal="center"/>
    </xf>
    <xf numFmtId="49" fontId="13" fillId="0" borderId="48" xfId="0" applyNumberFormat="1" applyFont="1" applyBorder="1" applyAlignment="1">
      <alignment horizontal="center"/>
    </xf>
    <xf numFmtId="49" fontId="13" fillId="0" borderId="51" xfId="0" applyNumberFormat="1" applyFont="1" applyBorder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4" fontId="13" fillId="0" borderId="35" xfId="0" applyNumberFormat="1" applyFont="1" applyBorder="1" applyAlignment="1">
      <alignment horizontal="center"/>
    </xf>
    <xf numFmtId="4" fontId="13" fillId="0" borderId="23" xfId="0" applyNumberFormat="1" applyFont="1" applyBorder="1" applyAlignment="1">
      <alignment horizontal="center"/>
    </xf>
    <xf numFmtId="4" fontId="13" fillId="0" borderId="53" xfId="0" applyNumberFormat="1" applyFont="1" applyBorder="1" applyAlignment="1">
      <alignment horizontal="center"/>
    </xf>
    <xf numFmtId="4" fontId="13" fillId="0" borderId="45" xfId="0" applyNumberFormat="1" applyFont="1" applyBorder="1" applyAlignment="1">
      <alignment horizontal="center"/>
    </xf>
    <xf numFmtId="4" fontId="13" fillId="0" borderId="63" xfId="0" applyNumberFormat="1" applyFont="1" applyBorder="1" applyAlignment="1">
      <alignment horizontal="center"/>
    </xf>
    <xf numFmtId="4" fontId="13" fillId="0" borderId="64" xfId="0" applyNumberFormat="1" applyFont="1" applyBorder="1" applyAlignment="1">
      <alignment horizontal="center"/>
    </xf>
    <xf numFmtId="4" fontId="5" fillId="0" borderId="17" xfId="0" applyNumberFormat="1" applyFont="1" applyBorder="1" applyAlignment="1">
      <alignment horizontal="center"/>
    </xf>
    <xf numFmtId="4" fontId="13" fillId="0" borderId="42" xfId="0" applyNumberFormat="1" applyFont="1" applyBorder="1" applyAlignment="1">
      <alignment horizontal="center"/>
    </xf>
    <xf numFmtId="4" fontId="13" fillId="0" borderId="62" xfId="0" applyNumberFormat="1" applyFont="1" applyBorder="1" applyAlignment="1">
      <alignment horizontal="center"/>
    </xf>
    <xf numFmtId="4" fontId="13" fillId="0" borderId="65" xfId="0" applyNumberFormat="1" applyFont="1" applyBorder="1" applyAlignment="1">
      <alignment horizontal="center"/>
    </xf>
    <xf numFmtId="0" fontId="5" fillId="0" borderId="35" xfId="0" applyNumberFormat="1" applyFont="1" applyBorder="1" applyAlignment="1">
      <alignment horizontal="center"/>
    </xf>
    <xf numFmtId="0" fontId="5" fillId="0" borderId="53" xfId="0" applyNumberFormat="1" applyFont="1" applyBorder="1" applyAlignment="1">
      <alignment horizontal="center"/>
    </xf>
    <xf numFmtId="4" fontId="13" fillId="0" borderId="43" xfId="0" applyNumberFormat="1" applyFont="1" applyBorder="1" applyAlignment="1">
      <alignment horizontal="center"/>
    </xf>
    <xf numFmtId="0" fontId="13" fillId="0" borderId="45" xfId="0" applyNumberFormat="1" applyFont="1" applyBorder="1" applyAlignment="1">
      <alignment horizontal="left"/>
    </xf>
    <xf numFmtId="0" fontId="13" fillId="0" borderId="63" xfId="0" applyNumberFormat="1" applyFont="1" applyBorder="1" applyAlignment="1">
      <alignment horizontal="left"/>
    </xf>
    <xf numFmtId="0" fontId="13" fillId="0" borderId="64" xfId="0" applyNumberFormat="1" applyFont="1" applyBorder="1" applyAlignment="1">
      <alignment horizontal="left"/>
    </xf>
    <xf numFmtId="49" fontId="5" fillId="0" borderId="45" xfId="0" applyNumberFormat="1" applyFont="1" applyBorder="1" applyAlignment="1">
      <alignment horizontal="center"/>
    </xf>
    <xf numFmtId="49" fontId="5" fillId="0" borderId="63" xfId="0" applyNumberFormat="1" applyFont="1" applyBorder="1" applyAlignment="1">
      <alignment horizontal="center"/>
    </xf>
    <xf numFmtId="49" fontId="5" fillId="0" borderId="64" xfId="0" applyNumberFormat="1" applyFont="1" applyBorder="1" applyAlignment="1">
      <alignment horizontal="center"/>
    </xf>
    <xf numFmtId="49" fontId="13" fillId="0" borderId="45" xfId="0" applyNumberFormat="1" applyFont="1" applyBorder="1" applyAlignment="1">
      <alignment horizontal="center"/>
    </xf>
    <xf numFmtId="49" fontId="13" fillId="0" borderId="63" xfId="0" applyNumberFormat="1" applyFont="1" applyBorder="1" applyAlignment="1">
      <alignment horizontal="center"/>
    </xf>
    <xf numFmtId="49" fontId="13" fillId="0" borderId="64" xfId="0" applyNumberFormat="1" applyFont="1" applyBorder="1" applyAlignment="1">
      <alignment horizontal="center"/>
    </xf>
    <xf numFmtId="4" fontId="13" fillId="0" borderId="17" xfId="0" applyNumberFormat="1" applyFont="1" applyBorder="1" applyAlignment="1">
      <alignment horizontal="center"/>
    </xf>
    <xf numFmtId="49" fontId="5" fillId="0" borderId="42" xfId="0" applyNumberFormat="1" applyFont="1" applyBorder="1" applyAlignment="1">
      <alignment horizontal="center"/>
    </xf>
    <xf numFmtId="49" fontId="5" fillId="0" borderId="62" xfId="0" applyNumberFormat="1" applyFont="1" applyBorder="1" applyAlignment="1">
      <alignment horizontal="center"/>
    </xf>
    <xf numFmtId="49" fontId="5" fillId="0" borderId="43" xfId="0" applyNumberFormat="1" applyFont="1" applyBorder="1" applyAlignment="1">
      <alignment horizontal="center"/>
    </xf>
    <xf numFmtId="49" fontId="5" fillId="0" borderId="61" xfId="0" applyNumberFormat="1" applyFont="1" applyBorder="1" applyAlignment="1">
      <alignment horizontal="center"/>
    </xf>
    <xf numFmtId="49" fontId="13" fillId="0" borderId="35" xfId="0" applyNumberFormat="1" applyFont="1" applyBorder="1" applyAlignment="1">
      <alignment horizontal="center"/>
    </xf>
    <xf numFmtId="49" fontId="13" fillId="0" borderId="23" xfId="0" applyNumberFormat="1" applyFont="1" applyBorder="1" applyAlignment="1">
      <alignment horizontal="center"/>
    </xf>
    <xf numFmtId="49" fontId="13" fillId="0" borderId="53" xfId="0" applyNumberFormat="1" applyFont="1" applyBorder="1" applyAlignment="1">
      <alignment horizontal="center"/>
    </xf>
    <xf numFmtId="4" fontId="13" fillId="0" borderId="16" xfId="0" applyNumberFormat="1" applyFont="1" applyBorder="1" applyAlignment="1">
      <alignment horizontal="center"/>
    </xf>
    <xf numFmtId="49" fontId="5" fillId="0" borderId="35" xfId="0" applyNumberFormat="1" applyFont="1" applyBorder="1" applyAlignment="1">
      <alignment horizontal="center"/>
    </xf>
    <xf numFmtId="49" fontId="5" fillId="0" borderId="53" xfId="0" applyNumberFormat="1" applyFont="1" applyBorder="1" applyAlignment="1">
      <alignment horizontal="center"/>
    </xf>
    <xf numFmtId="0" fontId="13" fillId="0" borderId="33" xfId="0" applyNumberFormat="1" applyFont="1" applyBorder="1" applyAlignment="1">
      <alignment horizontal="left"/>
    </xf>
    <xf numFmtId="0" fontId="13" fillId="0" borderId="26" xfId="0" applyNumberFormat="1" applyFont="1" applyBorder="1" applyAlignment="1">
      <alignment horizontal="left"/>
    </xf>
    <xf numFmtId="0" fontId="13" fillId="0" borderId="61" xfId="0" applyNumberFormat="1" applyFont="1" applyBorder="1" applyAlignment="1">
      <alignment horizontal="left"/>
    </xf>
    <xf numFmtId="0" fontId="13" fillId="0" borderId="62" xfId="0" applyNumberFormat="1" applyFont="1" applyBorder="1" applyAlignment="1">
      <alignment horizontal="left"/>
    </xf>
    <xf numFmtId="49" fontId="13" fillId="0" borderId="42" xfId="0" applyNumberFormat="1" applyFont="1" applyBorder="1" applyAlignment="1">
      <alignment horizontal="center"/>
    </xf>
    <xf numFmtId="49" fontId="13" fillId="0" borderId="62" xfId="0" applyNumberFormat="1" applyFont="1" applyBorder="1" applyAlignment="1">
      <alignment horizontal="center"/>
    </xf>
    <xf numFmtId="49" fontId="13" fillId="0" borderId="43" xfId="0" applyNumberFormat="1" applyFont="1" applyBorder="1" applyAlignment="1">
      <alignment horizontal="center"/>
    </xf>
    <xf numFmtId="4" fontId="13" fillId="0" borderId="38" xfId="0" applyNumberFormat="1" applyFont="1" applyBorder="1" applyAlignment="1">
      <alignment horizontal="center"/>
    </xf>
    <xf numFmtId="0" fontId="13" fillId="0" borderId="35" xfId="0" applyNumberFormat="1" applyFont="1" applyBorder="1" applyAlignment="1">
      <alignment horizontal="left"/>
    </xf>
    <xf numFmtId="0" fontId="13" fillId="0" borderId="23" xfId="0" applyNumberFormat="1" applyFont="1" applyBorder="1" applyAlignment="1">
      <alignment horizontal="left"/>
    </xf>
    <xf numFmtId="0" fontId="13" fillId="0" borderId="53" xfId="0" applyNumberFormat="1" applyFont="1" applyBorder="1" applyAlignment="1">
      <alignment horizontal="left"/>
    </xf>
    <xf numFmtId="4" fontId="5" fillId="0" borderId="11" xfId="0" applyNumberFormat="1" applyFont="1" applyBorder="1" applyAlignment="1">
      <alignment horizontal="center"/>
    </xf>
    <xf numFmtId="4" fontId="5" fillId="0" borderId="14" xfId="0" applyNumberFormat="1" applyFont="1" applyBorder="1" applyAlignment="1">
      <alignment horizontal="center"/>
    </xf>
    <xf numFmtId="4" fontId="5" fillId="0" borderId="44" xfId="0" applyNumberFormat="1" applyFont="1" applyBorder="1" applyAlignment="1">
      <alignment horizontal="center"/>
    </xf>
    <xf numFmtId="0" fontId="12" fillId="0" borderId="11" xfId="0" applyNumberFormat="1" applyFont="1" applyBorder="1" applyAlignment="1">
      <alignment horizontal="left"/>
    </xf>
    <xf numFmtId="0" fontId="12" fillId="0" borderId="12" xfId="0" applyNumberFormat="1" applyFont="1" applyBorder="1" applyAlignment="1">
      <alignment horizontal="left"/>
    </xf>
    <xf numFmtId="4" fontId="13" fillId="0" borderId="39" xfId="0" applyNumberFormat="1" applyFont="1" applyBorder="1" applyAlignment="1">
      <alignment horizontal="center"/>
    </xf>
    <xf numFmtId="0" fontId="12" fillId="0" borderId="35" xfId="0" applyNumberFormat="1" applyFont="1" applyBorder="1" applyAlignment="1">
      <alignment horizontal="left"/>
    </xf>
    <xf numFmtId="0" fontId="12" fillId="0" borderId="23" xfId="0" applyNumberFormat="1" applyFont="1" applyBorder="1" applyAlignment="1">
      <alignment horizontal="left"/>
    </xf>
    <xf numFmtId="0" fontId="12" fillId="0" borderId="24" xfId="0" applyNumberFormat="1" applyFont="1" applyBorder="1" applyAlignment="1">
      <alignment horizontal="left"/>
    </xf>
    <xf numFmtId="49" fontId="5" fillId="0" borderId="52" xfId="0" applyNumberFormat="1" applyFont="1" applyBorder="1" applyAlignment="1">
      <alignment horizontal="center"/>
    </xf>
    <xf numFmtId="49" fontId="5" fillId="0" borderId="16" xfId="0" applyNumberFormat="1" applyFont="1" applyBorder="1" applyAlignment="1">
      <alignment horizontal="center"/>
    </xf>
    <xf numFmtId="49" fontId="13" fillId="0" borderId="38" xfId="0" applyNumberFormat="1" applyFont="1" applyBorder="1" applyAlignment="1">
      <alignment horizontal="center"/>
    </xf>
    <xf numFmtId="4" fontId="13" fillId="0" borderId="37" xfId="0" applyNumberFormat="1" applyFont="1" applyBorder="1" applyAlignment="1">
      <alignment horizontal="center"/>
    </xf>
    <xf numFmtId="4" fontId="13" fillId="0" borderId="56" xfId="0" applyNumberFormat="1" applyFont="1" applyBorder="1" applyAlignment="1">
      <alignment horizontal="center"/>
    </xf>
    <xf numFmtId="49" fontId="5" fillId="0" borderId="36" xfId="0" applyNumberFormat="1" applyFont="1" applyBorder="1" applyAlignment="1">
      <alignment horizontal="center"/>
    </xf>
    <xf numFmtId="49" fontId="5" fillId="0" borderId="37" xfId="0" applyNumberFormat="1" applyFont="1" applyBorder="1" applyAlignment="1">
      <alignment horizontal="center"/>
    </xf>
    <xf numFmtId="49" fontId="5" fillId="0" borderId="56" xfId="0" applyNumberFormat="1" applyFont="1" applyBorder="1" applyAlignment="1">
      <alignment horizontal="center"/>
    </xf>
    <xf numFmtId="49" fontId="13" fillId="0" borderId="27" xfId="0" applyNumberFormat="1" applyFont="1" applyBorder="1" applyAlignment="1">
      <alignment horizontal="center"/>
    </xf>
    <xf numFmtId="49" fontId="13" fillId="0" borderId="37" xfId="0" applyNumberFormat="1" applyFont="1" applyBorder="1" applyAlignment="1">
      <alignment horizontal="center"/>
    </xf>
    <xf numFmtId="0" fontId="13" fillId="0" borderId="36" xfId="0" applyNumberFormat="1" applyFont="1" applyBorder="1" applyAlignment="1">
      <alignment horizontal="left"/>
    </xf>
    <xf numFmtId="0" fontId="13" fillId="0" borderId="37" xfId="0" applyNumberFormat="1" applyFont="1" applyBorder="1" applyAlignment="1">
      <alignment horizontal="left"/>
    </xf>
    <xf numFmtId="0" fontId="13" fillId="0" borderId="25" xfId="0" applyNumberFormat="1" applyFont="1" applyBorder="1" applyAlignment="1">
      <alignment horizontal="left"/>
    </xf>
    <xf numFmtId="49" fontId="13" fillId="0" borderId="41" xfId="0" applyNumberFormat="1" applyFont="1" applyBorder="1" applyAlignment="1">
      <alignment horizontal="left"/>
    </xf>
    <xf numFmtId="49" fontId="13" fillId="0" borderId="38" xfId="0" applyNumberFormat="1" applyFont="1" applyBorder="1" applyAlignment="1">
      <alignment horizontal="left"/>
    </xf>
    <xf numFmtId="49" fontId="13" fillId="0" borderId="42" xfId="0" applyNumberFormat="1" applyFont="1" applyBorder="1" applyAlignment="1">
      <alignment horizontal="left"/>
    </xf>
    <xf numFmtId="49" fontId="14" fillId="0" borderId="41" xfId="0" applyNumberFormat="1" applyFont="1" applyBorder="1" applyAlignment="1">
      <alignment horizontal="center"/>
    </xf>
    <xf numFmtId="49" fontId="14" fillId="0" borderId="38" xfId="0" applyNumberFormat="1" applyFont="1" applyBorder="1" applyAlignment="1">
      <alignment horizontal="center"/>
    </xf>
    <xf numFmtId="0" fontId="13" fillId="0" borderId="41" xfId="0" applyNumberFormat="1" applyFont="1" applyBorder="1" applyAlignment="1">
      <alignment horizontal="left"/>
    </xf>
    <xf numFmtId="0" fontId="13" fillId="0" borderId="38" xfId="0" applyNumberFormat="1" applyFont="1" applyBorder="1" applyAlignment="1">
      <alignment horizontal="left"/>
    </xf>
    <xf numFmtId="0" fontId="13" fillId="0" borderId="42" xfId="0" applyNumberFormat="1" applyFont="1" applyBorder="1" applyAlignment="1">
      <alignment horizontal="left"/>
    </xf>
    <xf numFmtId="49" fontId="5" fillId="0" borderId="41" xfId="0" applyNumberFormat="1" applyFont="1" applyBorder="1" applyAlignment="1">
      <alignment horizontal="center"/>
    </xf>
    <xf numFmtId="49" fontId="5" fillId="0" borderId="38" xfId="0" applyNumberFormat="1" applyFont="1" applyBorder="1" applyAlignment="1">
      <alignment horizontal="center"/>
    </xf>
    <xf numFmtId="4" fontId="12" fillId="0" borderId="16" xfId="0" applyNumberFormat="1" applyFont="1" applyBorder="1" applyAlignment="1">
      <alignment horizontal="center"/>
    </xf>
    <xf numFmtId="4" fontId="5" fillId="0" borderId="40" xfId="0" applyNumberFormat="1" applyFont="1" applyBorder="1" applyAlignment="1">
      <alignment horizontal="center"/>
    </xf>
    <xf numFmtId="4" fontId="5" fillId="0" borderId="21" xfId="0" applyNumberFormat="1" applyFont="1" applyBorder="1" applyAlignment="1">
      <alignment horizontal="center"/>
    </xf>
    <xf numFmtId="4" fontId="5" fillId="0" borderId="47" xfId="0" applyNumberFormat="1" applyFont="1" applyBorder="1" applyAlignment="1">
      <alignment horizontal="center"/>
    </xf>
    <xf numFmtId="49" fontId="5" fillId="0" borderId="21" xfId="0" applyNumberFormat="1" applyFont="1" applyBorder="1" applyAlignment="1">
      <alignment horizontal="center"/>
    </xf>
    <xf numFmtId="0" fontId="5" fillId="0" borderId="15" xfId="0" applyNumberFormat="1" applyFont="1" applyBorder="1" applyAlignment="1">
      <alignment horizontal="left"/>
    </xf>
    <xf numFmtId="0" fontId="5" fillId="0" borderId="14" xfId="0" applyNumberFormat="1" applyFont="1" applyBorder="1" applyAlignment="1">
      <alignment horizontal="left"/>
    </xf>
    <xf numFmtId="4" fontId="5" fillId="0" borderId="9" xfId="0" applyNumberFormat="1" applyFont="1" applyBorder="1" applyAlignment="1">
      <alignment horizontal="center"/>
    </xf>
    <xf numFmtId="4" fontId="5" fillId="0" borderId="59" xfId="0" applyNumberFormat="1" applyFont="1" applyBorder="1" applyAlignment="1">
      <alignment horizontal="center"/>
    </xf>
    <xf numFmtId="4" fontId="5" fillId="0" borderId="60" xfId="0" applyNumberFormat="1" applyFont="1" applyBorder="1" applyAlignment="1">
      <alignment horizontal="center"/>
    </xf>
    <xf numFmtId="4" fontId="5" fillId="0" borderId="38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4" fontId="5" fillId="0" borderId="48" xfId="0" applyNumberFormat="1" applyFont="1" applyBorder="1" applyAlignment="1">
      <alignment horizontal="center"/>
    </xf>
    <xf numFmtId="4" fontId="5" fillId="0" borderId="51" xfId="0" applyNumberFormat="1" applyFont="1" applyBorder="1" applyAlignment="1">
      <alignment horizontal="center"/>
    </xf>
    <xf numFmtId="4" fontId="12" fillId="0" borderId="12" xfId="0" applyNumberFormat="1" applyFont="1" applyBorder="1" applyAlignment="1">
      <alignment horizontal="center"/>
    </xf>
    <xf numFmtId="4" fontId="12" fillId="0" borderId="48" xfId="0" applyNumberFormat="1" applyFont="1" applyBorder="1" applyAlignment="1">
      <alignment horizontal="center"/>
    </xf>
    <xf numFmtId="4" fontId="12" fillId="0" borderId="51" xfId="0" applyNumberFormat="1" applyFont="1" applyBorder="1" applyAlignment="1">
      <alignment horizontal="center"/>
    </xf>
    <xf numFmtId="0" fontId="5" fillId="0" borderId="13" xfId="0" applyNumberFormat="1" applyFont="1" applyBorder="1" applyAlignment="1">
      <alignment horizontal="left"/>
    </xf>
    <xf numFmtId="0" fontId="5" fillId="0" borderId="9" xfId="0" applyNumberFormat="1" applyFont="1" applyBorder="1" applyAlignment="1">
      <alignment horizontal="left"/>
    </xf>
    <xf numFmtId="0" fontId="5" fillId="0" borderId="10" xfId="0" applyNumberFormat="1" applyFont="1" applyBorder="1" applyAlignment="1">
      <alignment horizontal="left"/>
    </xf>
    <xf numFmtId="49" fontId="5" fillId="0" borderId="58" xfId="0" applyNumberFormat="1" applyFont="1" applyBorder="1" applyAlignment="1">
      <alignment horizontal="center"/>
    </xf>
    <xf numFmtId="4" fontId="12" fillId="0" borderId="49" xfId="0" applyNumberFormat="1" applyFont="1" applyBorder="1" applyAlignment="1">
      <alignment horizontal="center"/>
    </xf>
    <xf numFmtId="0" fontId="12" fillId="0" borderId="50" xfId="0" applyNumberFormat="1" applyFont="1" applyBorder="1" applyAlignment="1">
      <alignment horizontal="left"/>
    </xf>
    <xf numFmtId="0" fontId="12" fillId="0" borderId="48" xfId="0" applyNumberFormat="1" applyFont="1" applyBorder="1" applyAlignment="1">
      <alignment horizontal="left"/>
    </xf>
    <xf numFmtId="0" fontId="12" fillId="0" borderId="49" xfId="0" applyNumberFormat="1" applyFont="1" applyBorder="1" applyAlignment="1">
      <alignment horizontal="left"/>
    </xf>
    <xf numFmtId="49" fontId="12" fillId="0" borderId="48" xfId="0" applyNumberFormat="1" applyFont="1" applyBorder="1" applyAlignment="1">
      <alignment horizontal="center"/>
    </xf>
    <xf numFmtId="49" fontId="12" fillId="0" borderId="51" xfId="0" applyNumberFormat="1" applyFont="1" applyBorder="1" applyAlignment="1">
      <alignment horizontal="center"/>
    </xf>
    <xf numFmtId="0" fontId="12" fillId="0" borderId="15" xfId="0" applyNumberFormat="1" applyFont="1" applyBorder="1" applyAlignment="1">
      <alignment horizontal="left"/>
    </xf>
    <xf numFmtId="49" fontId="12" fillId="0" borderId="11" xfId="0" applyNumberFormat="1" applyFont="1" applyBorder="1" applyAlignment="1">
      <alignment horizontal="center"/>
    </xf>
    <xf numFmtId="4" fontId="12" fillId="0" borderId="11" xfId="0" applyNumberFormat="1" applyFont="1" applyBorder="1" applyAlignment="1">
      <alignment horizontal="center"/>
    </xf>
    <xf numFmtId="4" fontId="12" fillId="0" borderId="14" xfId="0" applyNumberFormat="1" applyFont="1" applyBorder="1" applyAlignment="1">
      <alignment horizontal="center"/>
    </xf>
    <xf numFmtId="4" fontId="12" fillId="0" borderId="44" xfId="0" applyNumberFormat="1" applyFont="1" applyBorder="1" applyAlignment="1">
      <alignment horizontal="center"/>
    </xf>
    <xf numFmtId="0" fontId="12" fillId="0" borderId="14" xfId="0" applyNumberFormat="1" applyFont="1" applyBorder="1" applyAlignment="1">
      <alignment horizontal="left"/>
    </xf>
    <xf numFmtId="0" fontId="5" fillId="0" borderId="52" xfId="0" applyNumberFormat="1" applyFont="1" applyBorder="1" applyAlignment="1">
      <alignment horizontal="left"/>
    </xf>
    <xf numFmtId="0" fontId="5" fillId="0" borderId="16" xfId="0" applyNumberFormat="1" applyFont="1" applyBorder="1" applyAlignment="1">
      <alignment horizontal="left"/>
    </xf>
    <xf numFmtId="0" fontId="5" fillId="0" borderId="44" xfId="0" applyNumberFormat="1" applyFont="1" applyBorder="1" applyAlignment="1">
      <alignment horizontal="left"/>
    </xf>
    <xf numFmtId="2" fontId="12" fillId="0" borderId="25" xfId="0" applyNumberFormat="1" applyFont="1" applyBorder="1" applyAlignment="1">
      <alignment horizontal="center"/>
    </xf>
    <xf numFmtId="2" fontId="12" fillId="0" borderId="26" xfId="0" applyNumberFormat="1" applyFont="1" applyBorder="1" applyAlignment="1">
      <alignment horizontal="center"/>
    </xf>
    <xf numFmtId="2" fontId="12" fillId="0" borderId="27" xfId="0" applyNumberFormat="1" applyFont="1" applyBorder="1" applyAlignment="1">
      <alignment horizontal="center"/>
    </xf>
    <xf numFmtId="2" fontId="12" fillId="0" borderId="28" xfId="0" applyNumberFormat="1" applyFont="1" applyBorder="1" applyAlignment="1">
      <alignment horizontal="center"/>
    </xf>
    <xf numFmtId="2" fontId="12" fillId="0" borderId="29" xfId="0" applyNumberFormat="1" applyFont="1" applyBorder="1" applyAlignment="1">
      <alignment horizontal="center"/>
    </xf>
    <xf numFmtId="2" fontId="12" fillId="0" borderId="30" xfId="0" applyNumberFormat="1" applyFont="1" applyBorder="1" applyAlignment="1">
      <alignment horizontal="center"/>
    </xf>
    <xf numFmtId="2" fontId="5" fillId="0" borderId="25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5" fillId="0" borderId="28" xfId="0" applyNumberFormat="1" applyFont="1" applyBorder="1" applyAlignment="1">
      <alignment horizontal="center"/>
    </xf>
    <xf numFmtId="2" fontId="5" fillId="0" borderId="29" xfId="0" applyNumberFormat="1" applyFont="1" applyBorder="1" applyAlignment="1">
      <alignment horizontal="center"/>
    </xf>
    <xf numFmtId="2" fontId="5" fillId="0" borderId="30" xfId="0" applyNumberFormat="1" applyFont="1" applyBorder="1" applyAlignment="1">
      <alignment horizontal="center"/>
    </xf>
    <xf numFmtId="2" fontId="5" fillId="0" borderId="54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2" fontId="5" fillId="0" borderId="57" xfId="0" applyNumberFormat="1" applyFont="1" applyBorder="1" applyAlignment="1">
      <alignment horizontal="center"/>
    </xf>
    <xf numFmtId="2" fontId="5" fillId="0" borderId="32" xfId="0" applyNumberFormat="1" applyFont="1" applyBorder="1" applyAlignment="1">
      <alignment horizontal="center"/>
    </xf>
    <xf numFmtId="49" fontId="12" fillId="0" borderId="15" xfId="0" applyNumberFormat="1" applyFont="1" applyBorder="1" applyAlignment="1">
      <alignment horizontal="center"/>
    </xf>
    <xf numFmtId="0" fontId="5" fillId="0" borderId="41" xfId="0" applyNumberFormat="1" applyFont="1" applyBorder="1" applyAlignment="1">
      <alignment horizontal="left"/>
    </xf>
    <xf numFmtId="0" fontId="5" fillId="0" borderId="38" xfId="0" applyNumberFormat="1" applyFont="1" applyBorder="1" applyAlignment="1">
      <alignment horizontal="left"/>
    </xf>
    <xf numFmtId="0" fontId="5" fillId="0" borderId="39" xfId="0" applyNumberFormat="1" applyFont="1" applyBorder="1" applyAlignment="1">
      <alignment horizontal="left"/>
    </xf>
    <xf numFmtId="49" fontId="12" fillId="0" borderId="36" xfId="0" applyNumberFormat="1" applyFont="1" applyBorder="1" applyAlignment="1">
      <alignment horizontal="center"/>
    </xf>
    <xf numFmtId="49" fontId="12" fillId="0" borderId="37" xfId="0" applyNumberFormat="1" applyFont="1" applyBorder="1" applyAlignment="1">
      <alignment horizontal="center"/>
    </xf>
    <xf numFmtId="2" fontId="12" fillId="0" borderId="37" xfId="0" applyNumberFormat="1" applyFont="1" applyBorder="1" applyAlignment="1">
      <alignment horizontal="center"/>
    </xf>
    <xf numFmtId="2" fontId="5" fillId="0" borderId="37" xfId="0" applyNumberFormat="1" applyFont="1" applyBorder="1" applyAlignment="1">
      <alignment horizontal="center"/>
    </xf>
    <xf numFmtId="2" fontId="12" fillId="0" borderId="56" xfId="0" applyNumberFormat="1" applyFont="1" applyBorder="1" applyAlignment="1">
      <alignment horizontal="center"/>
    </xf>
    <xf numFmtId="49" fontId="12" fillId="0" borderId="50" xfId="0" applyNumberFormat="1" applyFont="1" applyBorder="1" applyAlignment="1">
      <alignment horizontal="center"/>
    </xf>
    <xf numFmtId="3" fontId="12" fillId="0" borderId="20" xfId="0" applyNumberFormat="1" applyFont="1" applyBorder="1" applyAlignment="1">
      <alignment horizontal="left"/>
    </xf>
    <xf numFmtId="0" fontId="12" fillId="0" borderId="18" xfId="0" applyNumberFormat="1" applyFont="1" applyBorder="1" applyAlignment="1">
      <alignment horizontal="left"/>
    </xf>
    <xf numFmtId="0" fontId="12" fillId="0" borderId="19" xfId="0" applyNumberFormat="1" applyFont="1" applyBorder="1" applyAlignment="1">
      <alignment horizontal="left"/>
    </xf>
    <xf numFmtId="0" fontId="5" fillId="0" borderId="17" xfId="0" applyNumberFormat="1" applyFont="1" applyBorder="1" applyAlignment="1">
      <alignment horizontal="left"/>
    </xf>
    <xf numFmtId="0" fontId="5" fillId="0" borderId="54" xfId="0" applyNumberFormat="1" applyFont="1" applyBorder="1" applyAlignment="1">
      <alignment horizontal="left"/>
    </xf>
    <xf numFmtId="49" fontId="5" fillId="0" borderId="55" xfId="0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0" fontId="12" fillId="0" borderId="16" xfId="0" applyNumberFormat="1" applyFont="1" applyBorder="1" applyAlignment="1">
      <alignment horizontal="left"/>
    </xf>
    <xf numFmtId="49" fontId="12" fillId="0" borderId="52" xfId="0" applyNumberFormat="1" applyFont="1" applyBorder="1" applyAlignment="1">
      <alignment horizontal="center"/>
    </xf>
    <xf numFmtId="49" fontId="12" fillId="0" borderId="16" xfId="0" applyNumberFormat="1" applyFont="1" applyBorder="1" applyAlignment="1">
      <alignment horizontal="center"/>
    </xf>
    <xf numFmtId="4" fontId="12" fillId="0" borderId="41" xfId="0" applyNumberFormat="1" applyFont="1" applyBorder="1" applyAlignment="1">
      <alignment horizontal="center"/>
    </xf>
    <xf numFmtId="4" fontId="12" fillId="0" borderId="38" xfId="0" applyNumberFormat="1" applyFont="1" applyBorder="1" applyAlignment="1">
      <alignment horizontal="center"/>
    </xf>
    <xf numFmtId="4" fontId="12" fillId="0" borderId="39" xfId="0" applyNumberFormat="1" applyFont="1" applyBorder="1" applyAlignment="1">
      <alignment horizontal="center"/>
    </xf>
    <xf numFmtId="4" fontId="5" fillId="0" borderId="43" xfId="0" applyNumberFormat="1" applyFont="1" applyBorder="1" applyAlignment="1">
      <alignment horizontal="center"/>
    </xf>
    <xf numFmtId="4" fontId="12" fillId="0" borderId="17" xfId="0" applyNumberFormat="1" applyFont="1" applyBorder="1" applyAlignment="1">
      <alignment horizontal="center"/>
    </xf>
    <xf numFmtId="4" fontId="12" fillId="0" borderId="40" xfId="0" applyNumberFormat="1" applyFont="1" applyBorder="1" applyAlignment="1">
      <alignment horizontal="center"/>
    </xf>
    <xf numFmtId="0" fontId="5" fillId="0" borderId="33" xfId="0" applyNumberFormat="1" applyFont="1" applyBorder="1" applyAlignment="1">
      <alignment horizontal="left"/>
    </xf>
    <xf numFmtId="0" fontId="5" fillId="0" borderId="26" xfId="0" applyNumberFormat="1" applyFont="1" applyBorder="1" applyAlignment="1">
      <alignment horizontal="left"/>
    </xf>
    <xf numFmtId="0" fontId="5" fillId="0" borderId="31" xfId="0" applyNumberFormat="1" applyFont="1" applyBorder="1" applyAlignment="1">
      <alignment horizontal="left"/>
    </xf>
    <xf numFmtId="49" fontId="5" fillId="0" borderId="33" xfId="0" applyNumberFormat="1" applyFont="1" applyBorder="1" applyAlignment="1">
      <alignment horizontal="center"/>
    </xf>
    <xf numFmtId="49" fontId="5" fillId="0" borderId="26" xfId="0" applyNumberFormat="1" applyFont="1" applyBorder="1" applyAlignment="1">
      <alignment horizontal="center"/>
    </xf>
    <xf numFmtId="49" fontId="5" fillId="0" borderId="27" xfId="0" applyNumberFormat="1" applyFont="1" applyBorder="1" applyAlignment="1">
      <alignment horizontal="center"/>
    </xf>
    <xf numFmtId="49" fontId="5" fillId="0" borderId="34" xfId="0" applyNumberFormat="1" applyFont="1" applyBorder="1" applyAlignment="1">
      <alignment horizontal="center"/>
    </xf>
    <xf numFmtId="49" fontId="5" fillId="0" borderId="29" xfId="0" applyNumberFormat="1" applyFont="1" applyBorder="1" applyAlignment="1">
      <alignment horizontal="center"/>
    </xf>
    <xf numFmtId="49" fontId="5" fillId="0" borderId="30" xfId="0" applyNumberFormat="1" applyFont="1" applyBorder="1" applyAlignment="1">
      <alignment horizontal="center"/>
    </xf>
    <xf numFmtId="49" fontId="5" fillId="0" borderId="25" xfId="0" applyNumberFormat="1" applyFont="1" applyBorder="1" applyAlignment="1">
      <alignment horizontal="center"/>
    </xf>
    <xf numFmtId="49" fontId="5" fillId="0" borderId="28" xfId="0" applyNumberFormat="1" applyFont="1" applyBorder="1" applyAlignment="1">
      <alignment horizontal="center"/>
    </xf>
    <xf numFmtId="0" fontId="5" fillId="0" borderId="34" xfId="0" applyNumberFormat="1" applyFont="1" applyBorder="1" applyAlignment="1">
      <alignment horizontal="left"/>
    </xf>
    <xf numFmtId="0" fontId="5" fillId="0" borderId="29" xfId="0" applyNumberFormat="1" applyFont="1" applyBorder="1" applyAlignment="1">
      <alignment horizontal="left"/>
    </xf>
    <xf numFmtId="49" fontId="5" fillId="0" borderId="46" xfId="0" applyNumberFormat="1" applyFont="1" applyBorder="1" applyAlignment="1">
      <alignment horizontal="center"/>
    </xf>
    <xf numFmtId="4" fontId="14" fillId="0" borderId="38" xfId="0" applyNumberFormat="1" applyFont="1" applyBorder="1" applyAlignment="1">
      <alignment horizontal="center"/>
    </xf>
    <xf numFmtId="3" fontId="13" fillId="0" borderId="41" xfId="0" applyNumberFormat="1" applyFont="1" applyBorder="1" applyAlignment="1">
      <alignment horizontal="left"/>
    </xf>
    <xf numFmtId="0" fontId="5" fillId="0" borderId="35" xfId="0" applyNumberFormat="1" applyFont="1" applyBorder="1" applyAlignment="1">
      <alignment horizontal="left"/>
    </xf>
    <xf numFmtId="0" fontId="5" fillId="0" borderId="21" xfId="0" applyNumberFormat="1" applyFont="1" applyBorder="1" applyAlignment="1">
      <alignment horizontal="left"/>
    </xf>
    <xf numFmtId="0" fontId="5" fillId="0" borderId="45" xfId="0" applyNumberFormat="1" applyFont="1" applyBorder="1" applyAlignment="1">
      <alignment horizontal="left"/>
    </xf>
    <xf numFmtId="0" fontId="5" fillId="0" borderId="47" xfId="0" applyNumberFormat="1" applyFont="1" applyBorder="1" applyAlignment="1">
      <alignment horizontal="left"/>
    </xf>
    <xf numFmtId="0" fontId="12" fillId="0" borderId="21" xfId="0" applyNumberFormat="1" applyFont="1" applyBorder="1" applyAlignment="1">
      <alignment horizontal="left"/>
    </xf>
    <xf numFmtId="0" fontId="12" fillId="0" borderId="45" xfId="0" applyNumberFormat="1" applyFont="1" applyBorder="1" applyAlignment="1">
      <alignment horizontal="left"/>
    </xf>
    <xf numFmtId="0" fontId="5" fillId="0" borderId="41" xfId="0" applyNumberFormat="1" applyFont="1" applyBorder="1" applyAlignment="1">
      <alignment horizontal="center"/>
    </xf>
    <xf numFmtId="0" fontId="5" fillId="0" borderId="38" xfId="0" applyNumberFormat="1" applyFont="1" applyBorder="1" applyAlignment="1">
      <alignment horizontal="center"/>
    </xf>
    <xf numFmtId="4" fontId="5" fillId="0" borderId="39" xfId="0" applyNumberFormat="1" applyFont="1" applyBorder="1" applyAlignment="1">
      <alignment horizontal="center"/>
    </xf>
    <xf numFmtId="4" fontId="5" fillId="0" borderId="38" xfId="0" applyNumberFormat="1" applyFont="1" applyBorder="1" applyAlignment="1"/>
    <xf numFmtId="4" fontId="5" fillId="0" borderId="39" xfId="0" applyNumberFormat="1" applyFont="1" applyBorder="1" applyAlignment="1"/>
    <xf numFmtId="4" fontId="5" fillId="0" borderId="42" xfId="0" applyNumberFormat="1" applyFont="1" applyBorder="1" applyAlignment="1">
      <alignment horizontal="center"/>
    </xf>
    <xf numFmtId="49" fontId="13" fillId="0" borderId="33" xfId="0" applyNumberFormat="1" applyFont="1" applyBorder="1" applyAlignment="1">
      <alignment horizontal="center"/>
    </xf>
    <xf numFmtId="49" fontId="13" fillId="0" borderId="26" xfId="0" applyNumberFormat="1" applyFont="1" applyBorder="1" applyAlignment="1">
      <alignment horizontal="center"/>
    </xf>
    <xf numFmtId="49" fontId="13" fillId="0" borderId="34" xfId="0" applyNumberFormat="1" applyFont="1" applyBorder="1" applyAlignment="1">
      <alignment horizontal="center"/>
    </xf>
    <xf numFmtId="49" fontId="13" fillId="0" borderId="29" xfId="0" applyNumberFormat="1" applyFont="1" applyBorder="1" applyAlignment="1">
      <alignment horizontal="center"/>
    </xf>
    <xf numFmtId="49" fontId="13" fillId="0" borderId="30" xfId="0" applyNumberFormat="1" applyFont="1" applyBorder="1" applyAlignment="1">
      <alignment horizontal="center"/>
    </xf>
    <xf numFmtId="4" fontId="13" fillId="0" borderId="25" xfId="0" applyNumberFormat="1" applyFont="1" applyBorder="1" applyAlignment="1">
      <alignment horizontal="center"/>
    </xf>
    <xf numFmtId="4" fontId="13" fillId="0" borderId="26" xfId="0" applyNumberFormat="1" applyFont="1" applyBorder="1" applyAlignment="1">
      <alignment horizontal="center"/>
    </xf>
    <xf numFmtId="4" fontId="13" fillId="0" borderId="27" xfId="0" applyNumberFormat="1" applyFont="1" applyBorder="1" applyAlignment="1">
      <alignment horizontal="center"/>
    </xf>
    <xf numFmtId="4" fontId="13" fillId="0" borderId="28" xfId="0" applyNumberFormat="1" applyFont="1" applyBorder="1" applyAlignment="1">
      <alignment horizontal="center"/>
    </xf>
    <xf numFmtId="4" fontId="13" fillId="0" borderId="29" xfId="0" applyNumberFormat="1" applyFont="1" applyBorder="1" applyAlignment="1">
      <alignment horizontal="center"/>
    </xf>
    <xf numFmtId="4" fontId="13" fillId="0" borderId="30" xfId="0" applyNumberFormat="1" applyFont="1" applyBorder="1" applyAlignment="1">
      <alignment horizontal="center"/>
    </xf>
    <xf numFmtId="4" fontId="5" fillId="0" borderId="33" xfId="0" applyNumberFormat="1" applyFont="1" applyBorder="1" applyAlignment="1">
      <alignment horizontal="center"/>
    </xf>
    <xf numFmtId="4" fontId="5" fillId="0" borderId="26" xfId="0" applyNumberFormat="1" applyFont="1" applyBorder="1" applyAlignment="1">
      <alignment horizontal="center"/>
    </xf>
    <xf numFmtId="4" fontId="5" fillId="0" borderId="31" xfId="0" applyNumberFormat="1" applyFont="1" applyBorder="1" applyAlignment="1">
      <alignment horizontal="center"/>
    </xf>
    <xf numFmtId="4" fontId="5" fillId="0" borderId="34" xfId="0" applyNumberFormat="1" applyFont="1" applyBorder="1" applyAlignment="1">
      <alignment horizontal="center"/>
    </xf>
    <xf numFmtId="4" fontId="5" fillId="0" borderId="29" xfId="0" applyNumberFormat="1" applyFont="1" applyBorder="1" applyAlignment="1">
      <alignment horizontal="center"/>
    </xf>
    <xf numFmtId="4" fontId="5" fillId="0" borderId="32" xfId="0" applyNumberFormat="1" applyFont="1" applyBorder="1" applyAlignment="1">
      <alignment horizontal="center"/>
    </xf>
    <xf numFmtId="4" fontId="13" fillId="0" borderId="33" xfId="0" applyNumberFormat="1" applyFont="1" applyBorder="1" applyAlignment="1">
      <alignment horizontal="center"/>
    </xf>
    <xf numFmtId="4" fontId="13" fillId="0" borderId="31" xfId="0" applyNumberFormat="1" applyFont="1" applyBorder="1" applyAlignment="1">
      <alignment horizontal="center"/>
    </xf>
    <xf numFmtId="4" fontId="13" fillId="0" borderId="34" xfId="0" applyNumberFormat="1" applyFont="1" applyBorder="1" applyAlignment="1">
      <alignment horizontal="center"/>
    </xf>
    <xf numFmtId="4" fontId="13" fillId="0" borderId="32" xfId="0" applyNumberFormat="1" applyFont="1" applyBorder="1" applyAlignment="1">
      <alignment horizontal="center"/>
    </xf>
    <xf numFmtId="0" fontId="13" fillId="0" borderId="33" xfId="0" applyNumberFormat="1" applyFont="1" applyBorder="1" applyAlignment="1">
      <alignment horizontal="left" wrapText="1"/>
    </xf>
    <xf numFmtId="0" fontId="13" fillId="0" borderId="26" xfId="0" applyNumberFormat="1" applyFont="1" applyBorder="1" applyAlignment="1">
      <alignment horizontal="left" wrapText="1"/>
    </xf>
    <xf numFmtId="0" fontId="13" fillId="0" borderId="31" xfId="0" applyNumberFormat="1" applyFont="1" applyBorder="1" applyAlignment="1">
      <alignment horizontal="left" wrapText="1"/>
    </xf>
    <xf numFmtId="0" fontId="13" fillId="0" borderId="34" xfId="0" applyNumberFormat="1" applyFont="1" applyBorder="1" applyAlignment="1">
      <alignment horizontal="left" wrapText="1"/>
    </xf>
    <xf numFmtId="0" fontId="13" fillId="0" borderId="29" xfId="0" applyNumberFormat="1" applyFont="1" applyBorder="1" applyAlignment="1">
      <alignment horizontal="left" wrapText="1"/>
    </xf>
    <xf numFmtId="0" fontId="13" fillId="0" borderId="32" xfId="0" applyNumberFormat="1" applyFont="1" applyBorder="1" applyAlignment="1">
      <alignment horizontal="left" wrapText="1"/>
    </xf>
    <xf numFmtId="49" fontId="5" fillId="0" borderId="31" xfId="0" applyNumberFormat="1" applyFont="1" applyBorder="1" applyAlignment="1">
      <alignment horizontal="center"/>
    </xf>
    <xf numFmtId="49" fontId="5" fillId="0" borderId="32" xfId="0" applyNumberFormat="1" applyFont="1" applyBorder="1" applyAlignment="1">
      <alignment horizontal="center"/>
    </xf>
    <xf numFmtId="49" fontId="13" fillId="0" borderId="31" xfId="0" applyNumberFormat="1" applyFont="1" applyBorder="1" applyAlignment="1">
      <alignment horizontal="center"/>
    </xf>
    <xf numFmtId="49" fontId="13" fillId="0" borderId="32" xfId="0" applyNumberFormat="1" applyFont="1" applyBorder="1" applyAlignment="1">
      <alignment horizontal="center"/>
    </xf>
    <xf numFmtId="4" fontId="5" fillId="0" borderId="25" xfId="0" applyNumberFormat="1" applyFont="1" applyBorder="1" applyAlignment="1">
      <alignment horizontal="center"/>
    </xf>
    <xf numFmtId="4" fontId="5" fillId="0" borderId="27" xfId="0" applyNumberFormat="1" applyFont="1" applyBorder="1" applyAlignment="1">
      <alignment horizontal="center"/>
    </xf>
    <xf numFmtId="4" fontId="5" fillId="0" borderId="28" xfId="0" applyNumberFormat="1" applyFont="1" applyBorder="1" applyAlignment="1">
      <alignment horizontal="center"/>
    </xf>
    <xf numFmtId="4" fontId="5" fillId="0" borderId="30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5" fillId="0" borderId="23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4" fontId="12" fillId="0" borderId="9" xfId="0" applyNumberFormat="1" applyFont="1" applyBorder="1" applyAlignment="1">
      <alignment horizontal="center"/>
    </xf>
    <xf numFmtId="49" fontId="5" fillId="0" borderId="23" xfId="0" applyNumberFormat="1" applyFont="1" applyBorder="1" applyAlignment="1">
      <alignment horizontal="left" vertical="center"/>
    </xf>
    <xf numFmtId="4" fontId="12" fillId="0" borderId="45" xfId="0" applyNumberFormat="1" applyFont="1" applyBorder="1" applyAlignment="1">
      <alignment horizontal="center"/>
    </xf>
    <xf numFmtId="4" fontId="12" fillId="0" borderId="63" xfId="0" applyNumberFormat="1" applyFont="1" applyBorder="1" applyAlignment="1">
      <alignment horizontal="center"/>
    </xf>
    <xf numFmtId="4" fontId="12" fillId="0" borderId="64" xfId="0" applyNumberFormat="1" applyFont="1" applyBorder="1" applyAlignment="1">
      <alignment horizontal="center"/>
    </xf>
    <xf numFmtId="4" fontId="12" fillId="0" borderId="35" xfId="0" applyNumberFormat="1" applyFont="1" applyBorder="1" applyAlignment="1">
      <alignment horizontal="center"/>
    </xf>
    <xf numFmtId="4" fontId="12" fillId="0" borderId="23" xfId="0" applyNumberFormat="1" applyFont="1" applyBorder="1" applyAlignment="1">
      <alignment horizontal="center"/>
    </xf>
    <xf numFmtId="4" fontId="12" fillId="0" borderId="53" xfId="0" applyNumberFormat="1" applyFont="1" applyBorder="1" applyAlignment="1">
      <alignment horizontal="center"/>
    </xf>
    <xf numFmtId="4" fontId="12" fillId="0" borderId="66" xfId="0" applyNumberFormat="1" applyFont="1" applyBorder="1" applyAlignment="1">
      <alignment horizontal="center"/>
    </xf>
    <xf numFmtId="4" fontId="12" fillId="0" borderId="24" xfId="0" applyNumberFormat="1" applyFont="1" applyBorder="1" applyAlignment="1">
      <alignment horizontal="center"/>
    </xf>
    <xf numFmtId="0" fontId="5" fillId="0" borderId="35" xfId="0" applyNumberFormat="1" applyFont="1" applyBorder="1" applyAlignment="1">
      <alignment horizontal="left" indent="1"/>
    </xf>
    <xf numFmtId="0" fontId="5" fillId="0" borderId="23" xfId="0" applyNumberFormat="1" applyFont="1" applyBorder="1" applyAlignment="1">
      <alignment horizontal="left" indent="1"/>
    </xf>
    <xf numFmtId="0" fontId="5" fillId="0" borderId="24" xfId="0" applyNumberFormat="1" applyFont="1" applyBorder="1" applyAlignment="1">
      <alignment horizontal="left" indent="1"/>
    </xf>
    <xf numFmtId="49" fontId="5" fillId="0" borderId="0" xfId="0" applyNumberFormat="1" applyFont="1" applyBorder="1" applyAlignment="1">
      <alignment horizontal="center"/>
    </xf>
    <xf numFmtId="49" fontId="5" fillId="0" borderId="69" xfId="0" applyNumberFormat="1" applyFont="1" applyBorder="1" applyAlignment="1">
      <alignment horizontal="center"/>
    </xf>
    <xf numFmtId="0" fontId="5" fillId="0" borderId="35" xfId="0" applyNumberFormat="1" applyFont="1" applyBorder="1" applyAlignment="1"/>
    <xf numFmtId="0" fontId="5" fillId="0" borderId="23" xfId="0" applyNumberFormat="1" applyFont="1" applyBorder="1" applyAlignment="1"/>
    <xf numFmtId="0" fontId="5" fillId="0" borderId="24" xfId="0" applyNumberFormat="1" applyFont="1" applyBorder="1" applyAlignment="1"/>
    <xf numFmtId="0" fontId="5" fillId="0" borderId="0" xfId="0" applyNumberFormat="1" applyFont="1" applyBorder="1" applyAlignment="1">
      <alignment horizontal="left"/>
    </xf>
    <xf numFmtId="0" fontId="5" fillId="0" borderId="45" xfId="0" applyNumberFormat="1" applyFont="1" applyBorder="1" applyAlignment="1">
      <alignment horizontal="left" indent="1"/>
    </xf>
    <xf numFmtId="0" fontId="5" fillId="0" borderId="63" xfId="0" applyNumberFormat="1" applyFont="1" applyBorder="1" applyAlignment="1">
      <alignment horizontal="left" indent="1"/>
    </xf>
    <xf numFmtId="49" fontId="5" fillId="0" borderId="67" xfId="0" applyNumberFormat="1" applyFont="1" applyBorder="1" applyAlignment="1">
      <alignment horizontal="center"/>
    </xf>
    <xf numFmtId="0" fontId="5" fillId="0" borderId="63" xfId="0" applyNumberFormat="1" applyFont="1" applyBorder="1" applyAlignment="1">
      <alignment horizontal="left"/>
    </xf>
    <xf numFmtId="0" fontId="5" fillId="0" borderId="12" xfId="0" applyNumberFormat="1" applyFont="1" applyBorder="1" applyAlignment="1">
      <alignment horizontal="left" indent="1"/>
    </xf>
    <xf numFmtId="0" fontId="5" fillId="0" borderId="48" xfId="0" applyNumberFormat="1" applyFont="1" applyBorder="1" applyAlignment="1">
      <alignment horizontal="left" indent="1"/>
    </xf>
    <xf numFmtId="0" fontId="5" fillId="0" borderId="49" xfId="0" applyNumberFormat="1" applyFont="1" applyBorder="1" applyAlignment="1">
      <alignment horizontal="left" indent="1"/>
    </xf>
    <xf numFmtId="49" fontId="5" fillId="0" borderId="23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4" fontId="12" fillId="0" borderId="25" xfId="0" applyNumberFormat="1" applyFont="1" applyBorder="1" applyAlignment="1">
      <alignment horizontal="center"/>
    </xf>
    <xf numFmtId="4" fontId="12" fillId="0" borderId="26" xfId="0" applyNumberFormat="1" applyFont="1" applyBorder="1" applyAlignment="1">
      <alignment horizontal="center"/>
    </xf>
    <xf numFmtId="4" fontId="12" fillId="0" borderId="27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 vertical="center"/>
    </xf>
    <xf numFmtId="0" fontId="5" fillId="0" borderId="23" xfId="0" applyNumberFormat="1" applyFont="1" applyBorder="1" applyAlignment="1">
      <alignment horizontal="left"/>
    </xf>
    <xf numFmtId="4" fontId="12" fillId="0" borderId="31" xfId="0" applyNumberFormat="1" applyFont="1" applyBorder="1" applyAlignment="1">
      <alignment horizontal="center"/>
    </xf>
    <xf numFmtId="49" fontId="5" fillId="0" borderId="68" xfId="0" applyNumberFormat="1" applyFont="1" applyBorder="1" applyAlignment="1">
      <alignment horizontal="center"/>
    </xf>
    <xf numFmtId="4" fontId="12" fillId="0" borderId="54" xfId="0" applyNumberFormat="1" applyFont="1" applyBorder="1" applyAlignment="1">
      <alignment horizontal="center"/>
    </xf>
    <xf numFmtId="4" fontId="12" fillId="0" borderId="0" xfId="0" applyNumberFormat="1" applyFont="1" applyBorder="1" applyAlignment="1">
      <alignment horizontal="center"/>
    </xf>
    <xf numFmtId="4" fontId="12" fillId="0" borderId="69" xfId="0" applyNumberFormat="1" applyFont="1" applyBorder="1" applyAlignment="1">
      <alignment horizont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/>
    </xf>
    <xf numFmtId="4" fontId="12" fillId="0" borderId="1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8"/>
  </sheetPr>
  <dimension ref="A1:CU39"/>
  <sheetViews>
    <sheetView tabSelected="1" topLeftCell="A4" zoomScale="94" workbookViewId="0">
      <selection activeCell="DK18" sqref="DK18"/>
    </sheetView>
  </sheetViews>
  <sheetFormatPr defaultColWidth="1.42578125" defaultRowHeight="12.75"/>
  <cols>
    <col min="1" max="20" width="1.42578125" style="1" customWidth="1"/>
    <col min="21" max="21" width="0.140625" style="1" customWidth="1"/>
    <col min="22" max="16384" width="1.42578125" style="1"/>
  </cols>
  <sheetData>
    <row r="1" spans="1:99" s="20" customFormat="1" ht="15.75">
      <c r="A1" s="51" t="s">
        <v>21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</row>
    <row r="2" spans="1:99" s="20" customFormat="1" ht="15.75">
      <c r="A2" s="51" t="s">
        <v>94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</row>
    <row r="3" spans="1:99" s="8" customFormat="1" ht="11.25">
      <c r="CU3" s="9"/>
    </row>
    <row r="4" spans="1:99" ht="13.5" thickBot="1">
      <c r="CF4" s="53" t="s">
        <v>3</v>
      </c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</row>
    <row r="5" spans="1:99">
      <c r="CD5" s="2" t="s">
        <v>0</v>
      </c>
      <c r="CF5" s="54" t="s">
        <v>95</v>
      </c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6"/>
    </row>
    <row r="6" spans="1:99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N6" s="4"/>
      <c r="AO6" s="4"/>
      <c r="AP6" s="5" t="s">
        <v>149</v>
      </c>
      <c r="AQ6" s="41" t="s">
        <v>172</v>
      </c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"/>
      <c r="BD6" s="4"/>
      <c r="BE6" s="5" t="s">
        <v>146</v>
      </c>
      <c r="BF6" s="52" t="s">
        <v>173</v>
      </c>
      <c r="BG6" s="52"/>
      <c r="BH6" s="6" t="s">
        <v>2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CD6" s="2" t="s">
        <v>4</v>
      </c>
      <c r="CF6" s="45" t="s">
        <v>151</v>
      </c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7"/>
    </row>
    <row r="7" spans="1:99" ht="15" customHeight="1">
      <c r="A7" s="10" t="s">
        <v>96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41" t="s">
        <v>162</v>
      </c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CD7" s="2" t="s">
        <v>14</v>
      </c>
      <c r="CF7" s="42" t="s">
        <v>145</v>
      </c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4"/>
    </row>
    <row r="8" spans="1:99" ht="15" customHeight="1">
      <c r="A8" s="10" t="s">
        <v>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11"/>
      <c r="BZ8" s="11"/>
      <c r="CA8" s="11"/>
      <c r="CB8" s="11"/>
      <c r="CC8" s="11"/>
      <c r="CD8" s="11"/>
      <c r="CE8" s="11"/>
      <c r="CF8" s="42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4"/>
    </row>
    <row r="9" spans="1:99" ht="15" customHeight="1">
      <c r="A9" s="3" t="s">
        <v>20</v>
      </c>
      <c r="CF9" s="45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7"/>
    </row>
    <row r="10" spans="1:99" ht="15" customHeight="1" thickBot="1">
      <c r="A10" s="3" t="s">
        <v>7</v>
      </c>
      <c r="CD10" s="2" t="s">
        <v>8</v>
      </c>
      <c r="CF10" s="48" t="s">
        <v>9</v>
      </c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50"/>
    </row>
    <row r="11" spans="1:99" s="8" customFormat="1" ht="11.25"/>
    <row r="12" spans="1:99" s="21" customFormat="1" ht="14.25">
      <c r="A12" s="59" t="s">
        <v>22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</row>
    <row r="13" spans="1:99" s="22" customFormat="1" ht="5.25"/>
    <row r="14" spans="1:99" s="21" customFormat="1">
      <c r="A14" s="58" t="s">
        <v>23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 t="s">
        <v>15</v>
      </c>
      <c r="W14" s="58"/>
      <c r="X14" s="58"/>
      <c r="Y14" s="58"/>
      <c r="Z14" s="58"/>
      <c r="AA14" s="58"/>
      <c r="AB14" s="58" t="s">
        <v>24</v>
      </c>
      <c r="AC14" s="58"/>
      <c r="AD14" s="58"/>
      <c r="AE14" s="58"/>
      <c r="AF14" s="58"/>
      <c r="AG14" s="58"/>
      <c r="AH14" s="58"/>
      <c r="AI14" s="58"/>
      <c r="AJ14" s="58"/>
      <c r="AK14" s="58"/>
      <c r="AL14" s="58" t="s">
        <v>26</v>
      </c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7" t="s">
        <v>32</v>
      </c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8" t="s">
        <v>43</v>
      </c>
      <c r="CM14" s="58"/>
      <c r="CN14" s="58"/>
      <c r="CO14" s="58"/>
      <c r="CP14" s="58"/>
      <c r="CQ14" s="58"/>
      <c r="CR14" s="58"/>
      <c r="CS14" s="58"/>
      <c r="CT14" s="58"/>
      <c r="CU14" s="58"/>
    </row>
    <row r="15" spans="1:99" s="21" customForma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 t="s">
        <v>16</v>
      </c>
      <c r="W15" s="60"/>
      <c r="X15" s="60"/>
      <c r="Y15" s="60"/>
      <c r="Z15" s="60"/>
      <c r="AA15" s="60"/>
      <c r="AB15" s="60" t="s">
        <v>25</v>
      </c>
      <c r="AC15" s="60"/>
      <c r="AD15" s="60"/>
      <c r="AE15" s="60"/>
      <c r="AF15" s="60"/>
      <c r="AG15" s="60"/>
      <c r="AH15" s="60"/>
      <c r="AI15" s="60"/>
      <c r="AJ15" s="60"/>
      <c r="AK15" s="60"/>
      <c r="AL15" s="60" t="s">
        <v>27</v>
      </c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 t="s">
        <v>33</v>
      </c>
      <c r="AY15" s="60"/>
      <c r="AZ15" s="60"/>
      <c r="BA15" s="60"/>
      <c r="BB15" s="60"/>
      <c r="BC15" s="60"/>
      <c r="BD15" s="60"/>
      <c r="BE15" s="60"/>
      <c r="BF15" s="60"/>
      <c r="BG15" s="60"/>
      <c r="BH15" s="60" t="s">
        <v>38</v>
      </c>
      <c r="BI15" s="60"/>
      <c r="BJ15" s="60"/>
      <c r="BK15" s="60"/>
      <c r="BL15" s="60"/>
      <c r="BM15" s="60"/>
      <c r="BN15" s="60"/>
      <c r="BO15" s="60"/>
      <c r="BP15" s="60"/>
      <c r="BQ15" s="60"/>
      <c r="BR15" s="60" t="s">
        <v>41</v>
      </c>
      <c r="BS15" s="60"/>
      <c r="BT15" s="60"/>
      <c r="BU15" s="60"/>
      <c r="BV15" s="60"/>
      <c r="BW15" s="60"/>
      <c r="BX15" s="60"/>
      <c r="BY15" s="60"/>
      <c r="BZ15" s="60"/>
      <c r="CA15" s="60"/>
      <c r="CB15" s="60" t="s">
        <v>17</v>
      </c>
      <c r="CC15" s="60"/>
      <c r="CD15" s="60"/>
      <c r="CE15" s="60"/>
      <c r="CF15" s="60"/>
      <c r="CG15" s="60"/>
      <c r="CH15" s="60"/>
      <c r="CI15" s="60"/>
      <c r="CJ15" s="60"/>
      <c r="CK15" s="60"/>
      <c r="CL15" s="60" t="s">
        <v>44</v>
      </c>
      <c r="CM15" s="60"/>
      <c r="CN15" s="60"/>
      <c r="CO15" s="60"/>
      <c r="CP15" s="60"/>
      <c r="CQ15" s="60"/>
      <c r="CR15" s="60"/>
      <c r="CS15" s="60"/>
      <c r="CT15" s="60"/>
      <c r="CU15" s="60"/>
    </row>
    <row r="16" spans="1:99" s="21" customFormat="1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 t="s">
        <v>28</v>
      </c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 t="s">
        <v>34</v>
      </c>
      <c r="AY16" s="60"/>
      <c r="AZ16" s="60"/>
      <c r="BA16" s="60"/>
      <c r="BB16" s="60"/>
      <c r="BC16" s="60"/>
      <c r="BD16" s="60"/>
      <c r="BE16" s="60"/>
      <c r="BF16" s="60"/>
      <c r="BG16" s="60"/>
      <c r="BH16" s="60" t="s">
        <v>39</v>
      </c>
      <c r="BI16" s="60"/>
      <c r="BJ16" s="60"/>
      <c r="BK16" s="60"/>
      <c r="BL16" s="60"/>
      <c r="BM16" s="60"/>
      <c r="BN16" s="60"/>
      <c r="BO16" s="60"/>
      <c r="BP16" s="60"/>
      <c r="BQ16" s="60"/>
      <c r="BR16" s="60" t="s">
        <v>42</v>
      </c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</row>
    <row r="17" spans="1:99" s="21" customForma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 t="s">
        <v>29</v>
      </c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 t="s">
        <v>35</v>
      </c>
      <c r="AY17" s="60"/>
      <c r="AZ17" s="60"/>
      <c r="BA17" s="60"/>
      <c r="BB17" s="60"/>
      <c r="BC17" s="60"/>
      <c r="BD17" s="60"/>
      <c r="BE17" s="60"/>
      <c r="BF17" s="60"/>
      <c r="BG17" s="60"/>
      <c r="BH17" s="60" t="s">
        <v>40</v>
      </c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</row>
    <row r="18" spans="1:99" s="21" customForma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 t="s">
        <v>30</v>
      </c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 t="s">
        <v>36</v>
      </c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</row>
    <row r="19" spans="1:99" s="21" customFormat="1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 t="s">
        <v>31</v>
      </c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 t="s">
        <v>37</v>
      </c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</row>
    <row r="20" spans="1:99" s="21" customFormat="1" ht="13.5" thickBot="1">
      <c r="A20" s="57">
        <v>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8">
        <v>2</v>
      </c>
      <c r="W20" s="58"/>
      <c r="X20" s="58"/>
      <c r="Y20" s="58"/>
      <c r="Z20" s="58"/>
      <c r="AA20" s="58"/>
      <c r="AB20" s="58">
        <v>3</v>
      </c>
      <c r="AC20" s="58"/>
      <c r="AD20" s="58"/>
      <c r="AE20" s="58"/>
      <c r="AF20" s="58"/>
      <c r="AG20" s="58"/>
      <c r="AH20" s="58"/>
      <c r="AI20" s="58"/>
      <c r="AJ20" s="58"/>
      <c r="AK20" s="58"/>
      <c r="AL20" s="58">
        <v>4</v>
      </c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>
        <v>5</v>
      </c>
      <c r="AY20" s="58"/>
      <c r="AZ20" s="58"/>
      <c r="BA20" s="58"/>
      <c r="BB20" s="58"/>
      <c r="BC20" s="58"/>
      <c r="BD20" s="58"/>
      <c r="BE20" s="58"/>
      <c r="BF20" s="58"/>
      <c r="BG20" s="58"/>
      <c r="BH20" s="58">
        <v>6</v>
      </c>
      <c r="BI20" s="58"/>
      <c r="BJ20" s="58"/>
      <c r="BK20" s="58"/>
      <c r="BL20" s="58"/>
      <c r="BM20" s="58"/>
      <c r="BN20" s="58"/>
      <c r="BO20" s="58"/>
      <c r="BP20" s="58"/>
      <c r="BQ20" s="58"/>
      <c r="BR20" s="58">
        <v>7</v>
      </c>
      <c r="BS20" s="58"/>
      <c r="BT20" s="58"/>
      <c r="BU20" s="58"/>
      <c r="BV20" s="58"/>
      <c r="BW20" s="58"/>
      <c r="BX20" s="58"/>
      <c r="BY20" s="58"/>
      <c r="BZ20" s="58"/>
      <c r="CA20" s="58"/>
      <c r="CB20" s="58">
        <v>8</v>
      </c>
      <c r="CC20" s="58"/>
      <c r="CD20" s="58"/>
      <c r="CE20" s="58"/>
      <c r="CF20" s="58"/>
      <c r="CG20" s="58"/>
      <c r="CH20" s="58"/>
      <c r="CI20" s="58"/>
      <c r="CJ20" s="58"/>
      <c r="CK20" s="58"/>
      <c r="CL20" s="58">
        <v>9</v>
      </c>
      <c r="CM20" s="58"/>
      <c r="CN20" s="58"/>
      <c r="CO20" s="58"/>
      <c r="CP20" s="58"/>
      <c r="CQ20" s="58"/>
      <c r="CR20" s="58"/>
      <c r="CS20" s="58"/>
      <c r="CT20" s="58"/>
      <c r="CU20" s="58"/>
    </row>
    <row r="21" spans="1:99" ht="15" customHeight="1">
      <c r="A21" s="62" t="s">
        <v>45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3"/>
      <c r="V21" s="54" t="s">
        <v>18</v>
      </c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5"/>
    </row>
    <row r="22" spans="1:99" ht="15" customHeight="1">
      <c r="A22" s="62" t="s">
        <v>19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/>
      <c r="V22" s="45" t="s">
        <v>46</v>
      </c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7"/>
    </row>
    <row r="23" spans="1:99" ht="15" customHeight="1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3"/>
      <c r="V23" s="45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7"/>
    </row>
    <row r="24" spans="1:99" ht="15" customHeight="1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3"/>
      <c r="V24" s="45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7"/>
    </row>
    <row r="25" spans="1:99" ht="15" customHeight="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3"/>
      <c r="V25" s="45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7"/>
    </row>
    <row r="26" spans="1:99" ht="15" customHeight="1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3"/>
      <c r="V26" s="45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7"/>
    </row>
    <row r="27" spans="1:99" ht="15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3"/>
      <c r="V27" s="45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7"/>
    </row>
    <row r="28" spans="1:99" ht="15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3"/>
      <c r="V28" s="45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7"/>
    </row>
    <row r="29" spans="1:99" ht="15" customHeight="1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3"/>
      <c r="V29" s="45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7"/>
    </row>
    <row r="30" spans="1:99" ht="15" customHeight="1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3"/>
      <c r="V30" s="45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7"/>
    </row>
    <row r="31" spans="1:99" ht="15" customHeight="1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3"/>
      <c r="V31" s="45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7"/>
    </row>
    <row r="32" spans="1:99" ht="15" customHeight="1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3"/>
      <c r="V32" s="45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7"/>
    </row>
    <row r="33" spans="1:99" ht="15" customHeight="1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3"/>
      <c r="V33" s="45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7"/>
    </row>
    <row r="34" spans="1:99" ht="15" customHeight="1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3"/>
      <c r="V34" s="45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7"/>
    </row>
    <row r="35" spans="1:99" ht="15" customHeight="1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3"/>
      <c r="V35" s="45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7"/>
    </row>
    <row r="36" spans="1:99" ht="15" customHeight="1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3"/>
      <c r="V36" s="45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7"/>
    </row>
    <row r="37" spans="1:99" ht="15" customHeight="1" thickBot="1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3"/>
      <c r="V37" s="48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9"/>
    </row>
    <row r="38" spans="1:99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9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</sheetData>
  <mergeCells count="227">
    <mergeCell ref="CL37:CU37"/>
    <mergeCell ref="AX37:BG37"/>
    <mergeCell ref="BH37:BQ37"/>
    <mergeCell ref="BR37:CA37"/>
    <mergeCell ref="CB37:CK37"/>
    <mergeCell ref="A37:U37"/>
    <mergeCell ref="V37:AA37"/>
    <mergeCell ref="AB37:AK37"/>
    <mergeCell ref="AL37:AW37"/>
    <mergeCell ref="CL35:CU35"/>
    <mergeCell ref="A36:U36"/>
    <mergeCell ref="V36:AA36"/>
    <mergeCell ref="AB36:AK36"/>
    <mergeCell ref="AL36:AW36"/>
    <mergeCell ref="AX36:BG36"/>
    <mergeCell ref="BH36:BQ36"/>
    <mergeCell ref="BR36:CA36"/>
    <mergeCell ref="CB36:CK36"/>
    <mergeCell ref="CL36:CU36"/>
    <mergeCell ref="AX35:BG35"/>
    <mergeCell ref="BH35:BQ35"/>
    <mergeCell ref="BR35:CA35"/>
    <mergeCell ref="CB35:CK35"/>
    <mergeCell ref="A35:U35"/>
    <mergeCell ref="V35:AA35"/>
    <mergeCell ref="AB35:AK35"/>
    <mergeCell ref="AL35:AW35"/>
    <mergeCell ref="CL33:CU33"/>
    <mergeCell ref="A34:U34"/>
    <mergeCell ref="V34:AA34"/>
    <mergeCell ref="AB34:AK34"/>
    <mergeCell ref="AL34:AW34"/>
    <mergeCell ref="AX34:BG34"/>
    <mergeCell ref="BH34:BQ34"/>
    <mergeCell ref="BR34:CA34"/>
    <mergeCell ref="CB34:CK34"/>
    <mergeCell ref="CL34:CU34"/>
    <mergeCell ref="AX33:BG33"/>
    <mergeCell ref="BH33:BQ33"/>
    <mergeCell ref="BR33:CA33"/>
    <mergeCell ref="CB33:CK33"/>
    <mergeCell ref="A33:U33"/>
    <mergeCell ref="V33:AA33"/>
    <mergeCell ref="AB33:AK33"/>
    <mergeCell ref="AL33:AW33"/>
    <mergeCell ref="CL31:CU31"/>
    <mergeCell ref="A32:U32"/>
    <mergeCell ref="V32:AA32"/>
    <mergeCell ref="AB32:AK32"/>
    <mergeCell ref="AL32:AW32"/>
    <mergeCell ref="AX32:BG32"/>
    <mergeCell ref="BH32:BQ32"/>
    <mergeCell ref="BR32:CA32"/>
    <mergeCell ref="CB32:CK32"/>
    <mergeCell ref="CL32:CU32"/>
    <mergeCell ref="AX31:BG31"/>
    <mergeCell ref="BH31:BQ31"/>
    <mergeCell ref="BR31:CA31"/>
    <mergeCell ref="CB31:CK31"/>
    <mergeCell ref="A31:U31"/>
    <mergeCell ref="V31:AA31"/>
    <mergeCell ref="AB31:AK31"/>
    <mergeCell ref="AL31:AW31"/>
    <mergeCell ref="CL29:CU29"/>
    <mergeCell ref="A30:U30"/>
    <mergeCell ref="V30:AA30"/>
    <mergeCell ref="AB30:AK30"/>
    <mergeCell ref="AL30:AW30"/>
    <mergeCell ref="AX30:BG30"/>
    <mergeCell ref="BH30:BQ30"/>
    <mergeCell ref="BR30:CA30"/>
    <mergeCell ref="CB30:CK30"/>
    <mergeCell ref="CL30:CU30"/>
    <mergeCell ref="AX29:BG29"/>
    <mergeCell ref="BH29:BQ29"/>
    <mergeCell ref="BR29:CA29"/>
    <mergeCell ref="CB29:CK29"/>
    <mergeCell ref="A29:U29"/>
    <mergeCell ref="V29:AA29"/>
    <mergeCell ref="AB29:AK29"/>
    <mergeCell ref="AL29:AW29"/>
    <mergeCell ref="CL27:CU27"/>
    <mergeCell ref="A28:U28"/>
    <mergeCell ref="V28:AA28"/>
    <mergeCell ref="AB28:AK28"/>
    <mergeCell ref="AL28:AW28"/>
    <mergeCell ref="AX28:BG28"/>
    <mergeCell ref="BH28:BQ28"/>
    <mergeCell ref="BR28:CA28"/>
    <mergeCell ref="CB28:CK28"/>
    <mergeCell ref="CL28:CU28"/>
    <mergeCell ref="AX27:BG27"/>
    <mergeCell ref="BH27:BQ27"/>
    <mergeCell ref="BR27:CA27"/>
    <mergeCell ref="CB27:CK27"/>
    <mergeCell ref="A27:U27"/>
    <mergeCell ref="V27:AA27"/>
    <mergeCell ref="AB27:AK27"/>
    <mergeCell ref="AL27:AW27"/>
    <mergeCell ref="CL25:CU25"/>
    <mergeCell ref="A26:U26"/>
    <mergeCell ref="V26:AA26"/>
    <mergeCell ref="AB26:AK26"/>
    <mergeCell ref="AL26:AW26"/>
    <mergeCell ref="AX26:BG26"/>
    <mergeCell ref="BH26:BQ26"/>
    <mergeCell ref="BR26:CA26"/>
    <mergeCell ref="CB26:CK26"/>
    <mergeCell ref="CL26:CU26"/>
    <mergeCell ref="AX25:BG25"/>
    <mergeCell ref="BH25:BQ25"/>
    <mergeCell ref="BR25:CA25"/>
    <mergeCell ref="CB25:CK25"/>
    <mergeCell ref="A25:U25"/>
    <mergeCell ref="V25:AA25"/>
    <mergeCell ref="AB25:AK25"/>
    <mergeCell ref="AL25:AW25"/>
    <mergeCell ref="CL23:CU23"/>
    <mergeCell ref="A24:U24"/>
    <mergeCell ref="V24:AA24"/>
    <mergeCell ref="AB24:AK24"/>
    <mergeCell ref="AL24:AW24"/>
    <mergeCell ref="AX24:BG24"/>
    <mergeCell ref="BH24:BQ24"/>
    <mergeCell ref="BR24:CA24"/>
    <mergeCell ref="CB24:CK24"/>
    <mergeCell ref="CL24:CU24"/>
    <mergeCell ref="AX23:BG23"/>
    <mergeCell ref="BH23:BQ23"/>
    <mergeCell ref="BR23:CA23"/>
    <mergeCell ref="CB23:CK23"/>
    <mergeCell ref="A23:U23"/>
    <mergeCell ref="V23:AA23"/>
    <mergeCell ref="AB23:AK23"/>
    <mergeCell ref="AL23:AW23"/>
    <mergeCell ref="CL19:CU19"/>
    <mergeCell ref="A22:U22"/>
    <mergeCell ref="V22:AA22"/>
    <mergeCell ref="AB22:AK22"/>
    <mergeCell ref="AL22:AW22"/>
    <mergeCell ref="CB22:CK22"/>
    <mergeCell ref="CL22:CU22"/>
    <mergeCell ref="AX19:BG19"/>
    <mergeCell ref="BH19:BQ19"/>
    <mergeCell ref="BR19:CA19"/>
    <mergeCell ref="CB19:CK19"/>
    <mergeCell ref="A19:U19"/>
    <mergeCell ref="V19:AA19"/>
    <mergeCell ref="AB19:AK19"/>
    <mergeCell ref="AL19:AW19"/>
    <mergeCell ref="CL17:CU17"/>
    <mergeCell ref="A18:U18"/>
    <mergeCell ref="V18:AA18"/>
    <mergeCell ref="AB18:AK18"/>
    <mergeCell ref="AL18:AW18"/>
    <mergeCell ref="CB18:CK18"/>
    <mergeCell ref="CL18:CU18"/>
    <mergeCell ref="CB16:CK16"/>
    <mergeCell ref="CL16:CU16"/>
    <mergeCell ref="BR17:CA17"/>
    <mergeCell ref="CB17:CK17"/>
    <mergeCell ref="A17:U17"/>
    <mergeCell ref="V17:AA17"/>
    <mergeCell ref="AB17:AK17"/>
    <mergeCell ref="AL17:AW17"/>
    <mergeCell ref="AX17:BG17"/>
    <mergeCell ref="BH17:BQ17"/>
    <mergeCell ref="AL16:AW16"/>
    <mergeCell ref="CL21:CU21"/>
    <mergeCell ref="AL15:AW15"/>
    <mergeCell ref="AX15:BG15"/>
    <mergeCell ref="BH15:BQ15"/>
    <mergeCell ref="BR15:CA15"/>
    <mergeCell ref="CB15:CK15"/>
    <mergeCell ref="AX18:BG18"/>
    <mergeCell ref="BH18:BQ18"/>
    <mergeCell ref="BR18:CA18"/>
    <mergeCell ref="CL15:CU15"/>
    <mergeCell ref="AX16:BG16"/>
    <mergeCell ref="BH16:BQ16"/>
    <mergeCell ref="BR16:CA16"/>
    <mergeCell ref="AX22:BG22"/>
    <mergeCell ref="BH22:BQ22"/>
    <mergeCell ref="BR22:CA22"/>
    <mergeCell ref="BH21:BQ21"/>
    <mergeCell ref="BR21:CA21"/>
    <mergeCell ref="AX21:BG21"/>
    <mergeCell ref="CB21:CK21"/>
    <mergeCell ref="A21:U21"/>
    <mergeCell ref="V21:AA21"/>
    <mergeCell ref="AB21:AK21"/>
    <mergeCell ref="AL21:AW21"/>
    <mergeCell ref="CL20:CU20"/>
    <mergeCell ref="A20:U20"/>
    <mergeCell ref="V20:AA20"/>
    <mergeCell ref="AB20:AK20"/>
    <mergeCell ref="AL20:AW20"/>
    <mergeCell ref="AX20:BG20"/>
    <mergeCell ref="BH20:BQ20"/>
    <mergeCell ref="BR20:CA20"/>
    <mergeCell ref="CB20:CK20"/>
    <mergeCell ref="A15:U15"/>
    <mergeCell ref="V15:AA15"/>
    <mergeCell ref="AB15:AK15"/>
    <mergeCell ref="A16:U16"/>
    <mergeCell ref="V16:AA16"/>
    <mergeCell ref="AB16:AK16"/>
    <mergeCell ref="AX14:CK14"/>
    <mergeCell ref="AL14:AW14"/>
    <mergeCell ref="AB14:AK14"/>
    <mergeCell ref="V14:AA14"/>
    <mergeCell ref="CF7:CU7"/>
    <mergeCell ref="A2:CU2"/>
    <mergeCell ref="AL7:BX7"/>
    <mergeCell ref="A14:U14"/>
    <mergeCell ref="A12:CU12"/>
    <mergeCell ref="CL14:CU14"/>
    <mergeCell ref="O8:BX8"/>
    <mergeCell ref="CF8:CU8"/>
    <mergeCell ref="CF9:CU9"/>
    <mergeCell ref="CF10:CU10"/>
    <mergeCell ref="A1:CU1"/>
    <mergeCell ref="AQ6:BB6"/>
    <mergeCell ref="BF6:BG6"/>
    <mergeCell ref="CF4:CU4"/>
    <mergeCell ref="CF5:CU5"/>
    <mergeCell ref="CF6:CU6"/>
  </mergeCells>
  <phoneticPr fontId="2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&amp;L&amp;"Tahoma,обычный"&amp;6Подготовлено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8"/>
  </sheetPr>
  <dimension ref="A1:CV111"/>
  <sheetViews>
    <sheetView topLeftCell="A70" zoomScaleNormal="100" workbookViewId="0">
      <selection activeCell="AR43" sqref="AR43:AY43"/>
    </sheetView>
  </sheetViews>
  <sheetFormatPr defaultColWidth="1.42578125" defaultRowHeight="12.75"/>
  <cols>
    <col min="1" max="42" width="1.42578125" style="1" customWidth="1"/>
    <col min="43" max="43" width="4.28515625" style="1" customWidth="1"/>
    <col min="44" max="44" width="1.7109375" style="1" customWidth="1"/>
    <col min="45" max="50" width="1.42578125" style="1" customWidth="1"/>
    <col min="51" max="51" width="3.7109375" style="1" customWidth="1"/>
    <col min="52" max="58" width="1.42578125" style="1" customWidth="1"/>
    <col min="59" max="59" width="3.7109375" style="1" customWidth="1"/>
    <col min="60" max="82" width="1.42578125" style="1" customWidth="1"/>
    <col min="83" max="83" width="2.28515625" style="1" customWidth="1"/>
    <col min="84" max="90" width="1.42578125" style="1" customWidth="1"/>
    <col min="91" max="91" width="5.140625" style="1" customWidth="1"/>
    <col min="92" max="98" width="1.42578125" style="1" customWidth="1"/>
    <col min="99" max="99" width="6.5703125" style="1" customWidth="1"/>
    <col min="100" max="16384" width="1.42578125" style="1"/>
  </cols>
  <sheetData>
    <row r="1" spans="1:99" s="28" customFormat="1" ht="11.25">
      <c r="CU1" s="29" t="s">
        <v>97</v>
      </c>
    </row>
    <row r="2" spans="1:99" s="21" customFormat="1" ht="14.25">
      <c r="A2" s="59" t="s">
        <v>47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</row>
    <row r="3" spans="1:99" s="22" customFormat="1" ht="5.25"/>
    <row r="4" spans="1:99" s="21" customFormat="1">
      <c r="A4" s="58" t="s">
        <v>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 t="s">
        <v>15</v>
      </c>
      <c r="U4" s="58"/>
      <c r="V4" s="58"/>
      <c r="W4" s="58"/>
      <c r="X4" s="58"/>
      <c r="Y4" s="58"/>
      <c r="Z4" s="58" t="s">
        <v>48</v>
      </c>
      <c r="AA4" s="58"/>
      <c r="AB4" s="58"/>
      <c r="AC4" s="58"/>
      <c r="AD4" s="58"/>
      <c r="AE4" s="58"/>
      <c r="AF4" s="58"/>
      <c r="AG4" s="58"/>
      <c r="AH4" s="58" t="s">
        <v>52</v>
      </c>
      <c r="AI4" s="58"/>
      <c r="AJ4" s="58"/>
      <c r="AK4" s="58"/>
      <c r="AL4" s="58"/>
      <c r="AM4" s="58"/>
      <c r="AN4" s="58"/>
      <c r="AO4" s="58"/>
      <c r="AP4" s="58"/>
      <c r="AQ4" s="58"/>
      <c r="AR4" s="58" t="s">
        <v>55</v>
      </c>
      <c r="AS4" s="58"/>
      <c r="AT4" s="58"/>
      <c r="AU4" s="58"/>
      <c r="AV4" s="58"/>
      <c r="AW4" s="58"/>
      <c r="AX4" s="58"/>
      <c r="AY4" s="58"/>
      <c r="AZ4" s="58" t="s">
        <v>32</v>
      </c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 t="s">
        <v>43</v>
      </c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</row>
    <row r="5" spans="1:99" s="21" customForma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 t="s">
        <v>16</v>
      </c>
      <c r="U5" s="60"/>
      <c r="V5" s="60"/>
      <c r="W5" s="60"/>
      <c r="X5" s="60"/>
      <c r="Y5" s="60"/>
      <c r="Z5" s="60" t="s">
        <v>49</v>
      </c>
      <c r="AA5" s="60"/>
      <c r="AB5" s="60"/>
      <c r="AC5" s="60"/>
      <c r="AD5" s="60"/>
      <c r="AE5" s="60"/>
      <c r="AF5" s="60"/>
      <c r="AG5" s="60"/>
      <c r="AH5" s="60" t="s">
        <v>68</v>
      </c>
      <c r="AI5" s="60"/>
      <c r="AJ5" s="60"/>
      <c r="AK5" s="60"/>
      <c r="AL5" s="60"/>
      <c r="AM5" s="60"/>
      <c r="AN5" s="60"/>
      <c r="AO5" s="60"/>
      <c r="AP5" s="60"/>
      <c r="AQ5" s="60"/>
      <c r="AR5" s="60" t="s">
        <v>56</v>
      </c>
      <c r="AS5" s="60"/>
      <c r="AT5" s="60"/>
      <c r="AU5" s="60"/>
      <c r="AV5" s="60"/>
      <c r="AW5" s="60"/>
      <c r="AX5" s="60"/>
      <c r="AY5" s="60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 t="s">
        <v>44</v>
      </c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</row>
    <row r="6" spans="1:99" s="21" customFormat="1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 t="s">
        <v>50</v>
      </c>
      <c r="AA6" s="60"/>
      <c r="AB6" s="60"/>
      <c r="AC6" s="60"/>
      <c r="AD6" s="60"/>
      <c r="AE6" s="60"/>
      <c r="AF6" s="60"/>
      <c r="AG6" s="60"/>
      <c r="AH6" s="60" t="s">
        <v>69</v>
      </c>
      <c r="AI6" s="60"/>
      <c r="AJ6" s="60"/>
      <c r="AK6" s="60"/>
      <c r="AL6" s="60"/>
      <c r="AM6" s="60"/>
      <c r="AN6" s="60"/>
      <c r="AO6" s="60"/>
      <c r="AP6" s="60"/>
      <c r="AQ6" s="60"/>
      <c r="AR6" s="60" t="s">
        <v>57</v>
      </c>
      <c r="AS6" s="60"/>
      <c r="AT6" s="60"/>
      <c r="AU6" s="60"/>
      <c r="AV6" s="60"/>
      <c r="AW6" s="60"/>
      <c r="AX6" s="60"/>
      <c r="AY6" s="60"/>
      <c r="AZ6" s="60" t="s">
        <v>58</v>
      </c>
      <c r="BA6" s="60"/>
      <c r="BB6" s="60"/>
      <c r="BC6" s="60"/>
      <c r="BD6" s="60"/>
      <c r="BE6" s="60"/>
      <c r="BF6" s="60"/>
      <c r="BG6" s="60"/>
      <c r="BH6" s="60" t="s">
        <v>38</v>
      </c>
      <c r="BI6" s="60"/>
      <c r="BJ6" s="60"/>
      <c r="BK6" s="60"/>
      <c r="BL6" s="60"/>
      <c r="BM6" s="60"/>
      <c r="BN6" s="60"/>
      <c r="BO6" s="60"/>
      <c r="BP6" s="60" t="s">
        <v>41</v>
      </c>
      <c r="BQ6" s="60"/>
      <c r="BR6" s="60"/>
      <c r="BS6" s="60"/>
      <c r="BT6" s="60"/>
      <c r="BU6" s="60"/>
      <c r="BV6" s="60"/>
      <c r="BW6" s="60"/>
      <c r="BX6" s="60" t="s">
        <v>17</v>
      </c>
      <c r="BY6" s="60"/>
      <c r="BZ6" s="60"/>
      <c r="CA6" s="60"/>
      <c r="CB6" s="60"/>
      <c r="CC6" s="60"/>
      <c r="CD6" s="60"/>
      <c r="CE6" s="60"/>
      <c r="CF6" s="60" t="s">
        <v>63</v>
      </c>
      <c r="CG6" s="60"/>
      <c r="CH6" s="60"/>
      <c r="CI6" s="60"/>
      <c r="CJ6" s="60"/>
      <c r="CK6" s="60"/>
      <c r="CL6" s="60"/>
      <c r="CM6" s="60"/>
      <c r="CN6" s="60" t="s">
        <v>65</v>
      </c>
      <c r="CO6" s="60"/>
      <c r="CP6" s="60"/>
      <c r="CQ6" s="60"/>
      <c r="CR6" s="60"/>
      <c r="CS6" s="60"/>
      <c r="CT6" s="60"/>
      <c r="CU6" s="60"/>
    </row>
    <row r="7" spans="1:99" s="21" customFormat="1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 t="s">
        <v>51</v>
      </c>
      <c r="AA7" s="60"/>
      <c r="AB7" s="60"/>
      <c r="AC7" s="60"/>
      <c r="AD7" s="60"/>
      <c r="AE7" s="60"/>
      <c r="AF7" s="60"/>
      <c r="AG7" s="60"/>
      <c r="AH7" s="60" t="s">
        <v>103</v>
      </c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 t="s">
        <v>59</v>
      </c>
      <c r="BA7" s="60"/>
      <c r="BB7" s="60"/>
      <c r="BC7" s="60"/>
      <c r="BD7" s="60"/>
      <c r="BE7" s="60"/>
      <c r="BF7" s="60"/>
      <c r="BG7" s="60"/>
      <c r="BH7" s="60" t="s">
        <v>39</v>
      </c>
      <c r="BI7" s="60"/>
      <c r="BJ7" s="60"/>
      <c r="BK7" s="60"/>
      <c r="BL7" s="60"/>
      <c r="BM7" s="60"/>
      <c r="BN7" s="60"/>
      <c r="BO7" s="60"/>
      <c r="BP7" s="60" t="s">
        <v>42</v>
      </c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 t="s">
        <v>64</v>
      </c>
      <c r="CG7" s="60"/>
      <c r="CH7" s="60"/>
      <c r="CI7" s="60"/>
      <c r="CJ7" s="60"/>
      <c r="CK7" s="60"/>
      <c r="CL7" s="60"/>
      <c r="CM7" s="60"/>
      <c r="CN7" s="60" t="s">
        <v>56</v>
      </c>
      <c r="CO7" s="60"/>
      <c r="CP7" s="60"/>
      <c r="CQ7" s="60"/>
      <c r="CR7" s="60"/>
      <c r="CS7" s="60"/>
      <c r="CT7" s="60"/>
      <c r="CU7" s="60"/>
    </row>
    <row r="8" spans="1:99" s="21" customForma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 t="s">
        <v>29</v>
      </c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 t="s">
        <v>66</v>
      </c>
      <c r="BA8" s="60"/>
      <c r="BB8" s="60"/>
      <c r="BC8" s="60"/>
      <c r="BD8" s="60"/>
      <c r="BE8" s="60"/>
      <c r="BF8" s="60"/>
      <c r="BG8" s="60"/>
      <c r="BH8" s="60" t="s">
        <v>40</v>
      </c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 t="s">
        <v>57</v>
      </c>
      <c r="CO8" s="60"/>
      <c r="CP8" s="60"/>
      <c r="CQ8" s="60"/>
      <c r="CR8" s="60"/>
      <c r="CS8" s="60"/>
      <c r="CT8" s="60"/>
      <c r="CU8" s="60"/>
    </row>
    <row r="9" spans="1:99" s="21" customFormat="1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 t="s">
        <v>70</v>
      </c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 t="s">
        <v>67</v>
      </c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</row>
    <row r="10" spans="1:99" s="21" customForma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 t="s">
        <v>53</v>
      </c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 t="s">
        <v>60</v>
      </c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</row>
    <row r="11" spans="1:99" s="21" customForma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 t="s">
        <v>54</v>
      </c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 t="s">
        <v>61</v>
      </c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</row>
    <row r="12" spans="1:99" s="21" customFormat="1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 t="s">
        <v>62</v>
      </c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</row>
    <row r="13" spans="1:99" s="21" customFormat="1" ht="13.5" thickBot="1">
      <c r="A13" s="58">
        <v>1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>
        <v>2</v>
      </c>
      <c r="U13" s="58"/>
      <c r="V13" s="58"/>
      <c r="W13" s="58"/>
      <c r="X13" s="58"/>
      <c r="Y13" s="58"/>
      <c r="Z13" s="58">
        <v>3</v>
      </c>
      <c r="AA13" s="58"/>
      <c r="AB13" s="58"/>
      <c r="AC13" s="58"/>
      <c r="AD13" s="58"/>
      <c r="AE13" s="58"/>
      <c r="AF13" s="58"/>
      <c r="AG13" s="58"/>
      <c r="AH13" s="58">
        <v>4</v>
      </c>
      <c r="AI13" s="58"/>
      <c r="AJ13" s="58"/>
      <c r="AK13" s="58"/>
      <c r="AL13" s="58"/>
      <c r="AM13" s="58"/>
      <c r="AN13" s="58"/>
      <c r="AO13" s="58"/>
      <c r="AP13" s="58"/>
      <c r="AQ13" s="58"/>
      <c r="AR13" s="58">
        <v>5</v>
      </c>
      <c r="AS13" s="58"/>
      <c r="AT13" s="58"/>
      <c r="AU13" s="58"/>
      <c r="AV13" s="58"/>
      <c r="AW13" s="58"/>
      <c r="AX13" s="58"/>
      <c r="AY13" s="58"/>
      <c r="AZ13" s="58">
        <v>6</v>
      </c>
      <c r="BA13" s="58"/>
      <c r="BB13" s="58"/>
      <c r="BC13" s="58"/>
      <c r="BD13" s="58"/>
      <c r="BE13" s="58"/>
      <c r="BF13" s="58"/>
      <c r="BG13" s="58"/>
      <c r="BH13" s="58">
        <v>7</v>
      </c>
      <c r="BI13" s="58"/>
      <c r="BJ13" s="58"/>
      <c r="BK13" s="58"/>
      <c r="BL13" s="58"/>
      <c r="BM13" s="58"/>
      <c r="BN13" s="58"/>
      <c r="BO13" s="58"/>
      <c r="BP13" s="58">
        <v>8</v>
      </c>
      <c r="BQ13" s="58"/>
      <c r="BR13" s="58"/>
      <c r="BS13" s="58"/>
      <c r="BT13" s="58"/>
      <c r="BU13" s="58"/>
      <c r="BV13" s="58"/>
      <c r="BW13" s="58"/>
      <c r="BX13" s="58">
        <v>9</v>
      </c>
      <c r="BY13" s="58"/>
      <c r="BZ13" s="58"/>
      <c r="CA13" s="58"/>
      <c r="CB13" s="58"/>
      <c r="CC13" s="58"/>
      <c r="CD13" s="58"/>
      <c r="CE13" s="58"/>
      <c r="CF13" s="58">
        <v>10</v>
      </c>
      <c r="CG13" s="58"/>
      <c r="CH13" s="58"/>
      <c r="CI13" s="58"/>
      <c r="CJ13" s="58"/>
      <c r="CK13" s="58"/>
      <c r="CL13" s="58"/>
      <c r="CM13" s="58"/>
      <c r="CN13" s="58">
        <v>11</v>
      </c>
      <c r="CO13" s="58"/>
      <c r="CP13" s="58"/>
      <c r="CQ13" s="58"/>
      <c r="CR13" s="58"/>
      <c r="CS13" s="58"/>
      <c r="CT13" s="58"/>
      <c r="CU13" s="58"/>
    </row>
    <row r="14" spans="1:99" ht="15" customHeight="1" thickBot="1">
      <c r="A14" s="213" t="s">
        <v>71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5"/>
      <c r="T14" s="216"/>
      <c r="U14" s="217"/>
      <c r="V14" s="217"/>
      <c r="W14" s="217"/>
      <c r="X14" s="217"/>
      <c r="Y14" s="217"/>
      <c r="Z14" s="143"/>
      <c r="AA14" s="143"/>
      <c r="AB14" s="143"/>
      <c r="AC14" s="143"/>
      <c r="AD14" s="143"/>
      <c r="AE14" s="143"/>
      <c r="AF14" s="143"/>
      <c r="AG14" s="143"/>
      <c r="AH14" s="218"/>
      <c r="AI14" s="218"/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8"/>
      <c r="BY14" s="218"/>
      <c r="BZ14" s="218"/>
      <c r="CA14" s="218"/>
      <c r="CB14" s="218"/>
      <c r="CC14" s="218"/>
      <c r="CD14" s="218"/>
      <c r="CE14" s="218"/>
      <c r="CF14" s="218"/>
      <c r="CG14" s="218"/>
      <c r="CH14" s="218"/>
      <c r="CI14" s="218"/>
      <c r="CJ14" s="218"/>
      <c r="CK14" s="218"/>
      <c r="CL14" s="218"/>
      <c r="CM14" s="218"/>
      <c r="CN14" s="218"/>
      <c r="CO14" s="218"/>
      <c r="CP14" s="218"/>
      <c r="CQ14" s="218"/>
      <c r="CR14" s="218"/>
      <c r="CS14" s="218"/>
      <c r="CT14" s="218"/>
      <c r="CU14" s="220"/>
    </row>
    <row r="15" spans="1:99" ht="15" customHeight="1" thickBot="1">
      <c r="A15" s="253" t="s">
        <v>148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7"/>
      <c r="T15" s="153"/>
      <c r="U15" s="154"/>
      <c r="V15" s="154"/>
      <c r="W15" s="154"/>
      <c r="X15" s="154"/>
      <c r="Y15" s="154"/>
      <c r="Z15" s="139" t="s">
        <v>140</v>
      </c>
      <c r="AA15" s="139"/>
      <c r="AB15" s="139"/>
      <c r="AC15" s="139"/>
      <c r="AD15" s="139"/>
      <c r="AE15" s="139"/>
      <c r="AF15" s="139"/>
      <c r="AG15" s="139"/>
      <c r="AH15" s="124">
        <f>AH16+AH30</f>
        <v>6562079.4800000004</v>
      </c>
      <c r="AI15" s="124"/>
      <c r="AJ15" s="124"/>
      <c r="AK15" s="124"/>
      <c r="AL15" s="124"/>
      <c r="AM15" s="124"/>
      <c r="AN15" s="124"/>
      <c r="AO15" s="124"/>
      <c r="AP15" s="124"/>
      <c r="AQ15" s="124"/>
      <c r="AR15" s="124">
        <f>AR16+AR30</f>
        <v>0</v>
      </c>
      <c r="AS15" s="124"/>
      <c r="AT15" s="124"/>
      <c r="AU15" s="124"/>
      <c r="AV15" s="124"/>
      <c r="AW15" s="124"/>
      <c r="AX15" s="124"/>
      <c r="AY15" s="124"/>
      <c r="AZ15" s="124">
        <f>SUM(AZ35+AZ59+AZ85+AZ79+AZ88+AZ97+AZ82+AZ90+AZ95)</f>
        <v>6497135.4800000004</v>
      </c>
      <c r="BA15" s="124"/>
      <c r="BB15" s="124"/>
      <c r="BC15" s="124"/>
      <c r="BD15" s="124"/>
      <c r="BE15" s="124"/>
      <c r="BF15" s="124"/>
      <c r="BG15" s="124"/>
      <c r="BH15" s="252"/>
      <c r="BI15" s="252"/>
      <c r="BJ15" s="252"/>
      <c r="BK15" s="252"/>
      <c r="BL15" s="252"/>
      <c r="BM15" s="252"/>
      <c r="BN15" s="252"/>
      <c r="BO15" s="252"/>
      <c r="BP15" s="252"/>
      <c r="BQ15" s="252"/>
      <c r="BR15" s="252"/>
      <c r="BS15" s="252"/>
      <c r="BT15" s="252"/>
      <c r="BU15" s="252"/>
      <c r="BV15" s="252"/>
      <c r="BW15" s="252"/>
      <c r="BX15" s="124">
        <f>SUM(AZ15)</f>
        <v>6497135.4800000004</v>
      </c>
      <c r="BY15" s="124"/>
      <c r="BZ15" s="124"/>
      <c r="CA15" s="124"/>
      <c r="CB15" s="124"/>
      <c r="CC15" s="124"/>
      <c r="CD15" s="124"/>
      <c r="CE15" s="124"/>
      <c r="CF15" s="124">
        <f>SUM(AH15-BX15)</f>
        <v>64944</v>
      </c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33"/>
    </row>
    <row r="16" spans="1:99" ht="15" customHeight="1">
      <c r="A16" s="222" t="s">
        <v>19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4"/>
      <c r="T16" s="116"/>
      <c r="U16" s="138"/>
      <c r="V16" s="138"/>
      <c r="W16" s="138"/>
      <c r="X16" s="138"/>
      <c r="Y16" s="138"/>
      <c r="Z16" s="231" t="s">
        <v>5</v>
      </c>
      <c r="AA16" s="231"/>
      <c r="AB16" s="231"/>
      <c r="AC16" s="231"/>
      <c r="AD16" s="231"/>
      <c r="AE16" s="231"/>
      <c r="AF16" s="231"/>
      <c r="AG16" s="231"/>
      <c r="AH16" s="160">
        <f>AH17+AH22+AH28</f>
        <v>5897530.4800000004</v>
      </c>
      <c r="AI16" s="160"/>
      <c r="AJ16" s="160"/>
      <c r="AK16" s="160"/>
      <c r="AL16" s="160"/>
      <c r="AM16" s="160"/>
      <c r="AN16" s="160"/>
      <c r="AO16" s="160"/>
      <c r="AP16" s="160"/>
      <c r="AQ16" s="160"/>
      <c r="AR16" s="160">
        <f>AR17+AR22+AR28</f>
        <v>0</v>
      </c>
      <c r="AS16" s="160"/>
      <c r="AT16" s="160"/>
      <c r="AU16" s="160"/>
      <c r="AV16" s="160"/>
      <c r="AW16" s="160"/>
      <c r="AX16" s="160"/>
      <c r="AY16" s="160"/>
      <c r="AZ16" s="160">
        <f>AZ17+AZ22+AZ28</f>
        <v>5832586.4800000004</v>
      </c>
      <c r="BA16" s="160"/>
      <c r="BB16" s="160"/>
      <c r="BC16" s="160"/>
      <c r="BD16" s="160"/>
      <c r="BE16" s="160"/>
      <c r="BF16" s="160"/>
      <c r="BG16" s="160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160">
        <f>SUM(AZ16)</f>
        <v>5832586.4800000004</v>
      </c>
      <c r="BY16" s="160"/>
      <c r="BZ16" s="160"/>
      <c r="CA16" s="160"/>
      <c r="CB16" s="160"/>
      <c r="CC16" s="160"/>
      <c r="CD16" s="160"/>
      <c r="CE16" s="160"/>
      <c r="CF16" s="160">
        <f>SUM(AH16-BX16)</f>
        <v>64944</v>
      </c>
      <c r="CG16" s="160"/>
      <c r="CH16" s="160"/>
      <c r="CI16" s="160"/>
      <c r="CJ16" s="160"/>
      <c r="CK16" s="160"/>
      <c r="CL16" s="160"/>
      <c r="CM16" s="160"/>
      <c r="CN16" s="160"/>
      <c r="CO16" s="160"/>
      <c r="CP16" s="160"/>
      <c r="CQ16" s="160"/>
      <c r="CR16" s="160"/>
      <c r="CS16" s="160"/>
      <c r="CT16" s="160"/>
      <c r="CU16" s="191"/>
    </row>
    <row r="17" spans="1:99" ht="15" customHeight="1">
      <c r="A17" s="182" t="s">
        <v>104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4"/>
      <c r="T17" s="185"/>
      <c r="U17" s="185"/>
      <c r="V17" s="185"/>
      <c r="W17" s="185"/>
      <c r="X17" s="185"/>
      <c r="Y17" s="186"/>
      <c r="Z17" s="77" t="s">
        <v>72</v>
      </c>
      <c r="AA17" s="78"/>
      <c r="AB17" s="78"/>
      <c r="AC17" s="78"/>
      <c r="AD17" s="78"/>
      <c r="AE17" s="78"/>
      <c r="AF17" s="78"/>
      <c r="AG17" s="79"/>
      <c r="AH17" s="174">
        <f>SUM(AH19:AQ21)</f>
        <v>4950370</v>
      </c>
      <c r="AI17" s="175"/>
      <c r="AJ17" s="175"/>
      <c r="AK17" s="175"/>
      <c r="AL17" s="175"/>
      <c r="AM17" s="175"/>
      <c r="AN17" s="175"/>
      <c r="AO17" s="175"/>
      <c r="AP17" s="175"/>
      <c r="AQ17" s="176"/>
      <c r="AR17" s="174">
        <f>SUM(AR19+AR20+AR21)</f>
        <v>0</v>
      </c>
      <c r="AS17" s="175"/>
      <c r="AT17" s="175"/>
      <c r="AU17" s="175"/>
      <c r="AV17" s="175"/>
      <c r="AW17" s="175"/>
      <c r="AX17" s="175"/>
      <c r="AY17" s="176"/>
      <c r="AZ17" s="174">
        <f>SUM(AZ19+AZ20+AZ21)</f>
        <v>4890047</v>
      </c>
      <c r="BA17" s="175"/>
      <c r="BB17" s="175"/>
      <c r="BC17" s="175"/>
      <c r="BD17" s="175"/>
      <c r="BE17" s="175"/>
      <c r="BF17" s="175"/>
      <c r="BG17" s="176"/>
      <c r="BH17" s="171"/>
      <c r="BI17" s="172"/>
      <c r="BJ17" s="172"/>
      <c r="BK17" s="172"/>
      <c r="BL17" s="172"/>
      <c r="BM17" s="172"/>
      <c r="BN17" s="172"/>
      <c r="BO17" s="173"/>
      <c r="BP17" s="171"/>
      <c r="BQ17" s="172"/>
      <c r="BR17" s="172"/>
      <c r="BS17" s="172"/>
      <c r="BT17" s="172"/>
      <c r="BU17" s="172"/>
      <c r="BV17" s="172"/>
      <c r="BW17" s="173"/>
      <c r="BX17" s="174">
        <f>SUM(AZ17)</f>
        <v>4890047</v>
      </c>
      <c r="BY17" s="175"/>
      <c r="BZ17" s="175"/>
      <c r="CA17" s="175"/>
      <c r="CB17" s="175"/>
      <c r="CC17" s="175"/>
      <c r="CD17" s="175"/>
      <c r="CE17" s="176"/>
      <c r="CF17" s="174">
        <f>SUM(AH17-BX17)</f>
        <v>60323</v>
      </c>
      <c r="CG17" s="175"/>
      <c r="CH17" s="175"/>
      <c r="CI17" s="175"/>
      <c r="CJ17" s="175"/>
      <c r="CK17" s="175"/>
      <c r="CL17" s="175"/>
      <c r="CM17" s="176"/>
      <c r="CN17" s="174"/>
      <c r="CO17" s="175"/>
      <c r="CP17" s="175"/>
      <c r="CQ17" s="175"/>
      <c r="CR17" s="175"/>
      <c r="CS17" s="175"/>
      <c r="CT17" s="175"/>
      <c r="CU17" s="181"/>
    </row>
    <row r="18" spans="1:99" ht="15" customHeight="1">
      <c r="A18" s="187" t="s">
        <v>105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92"/>
      <c r="T18" s="79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</row>
    <row r="19" spans="1:99" ht="15" customHeight="1">
      <c r="A19" s="165" t="s">
        <v>107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166"/>
      <c r="T19" s="79"/>
      <c r="U19" s="46"/>
      <c r="V19" s="46"/>
      <c r="W19" s="46"/>
      <c r="X19" s="46"/>
      <c r="Y19" s="46"/>
      <c r="Z19" s="46" t="s">
        <v>106</v>
      </c>
      <c r="AA19" s="46"/>
      <c r="AB19" s="46"/>
      <c r="AC19" s="46"/>
      <c r="AD19" s="46"/>
      <c r="AE19" s="46"/>
      <c r="AF19" s="46"/>
      <c r="AG19" s="46"/>
      <c r="AH19" s="128">
        <f>AH40+AH80+AH63+AH83</f>
        <v>3676400</v>
      </c>
      <c r="AI19" s="128"/>
      <c r="AJ19" s="128"/>
      <c r="AK19" s="128"/>
      <c r="AL19" s="128"/>
      <c r="AM19" s="128"/>
      <c r="AN19" s="128"/>
      <c r="AO19" s="128"/>
      <c r="AP19" s="128"/>
      <c r="AQ19" s="128"/>
      <c r="AR19" s="128">
        <f>AR40+AR80+AR63</f>
        <v>0</v>
      </c>
      <c r="AS19" s="128"/>
      <c r="AT19" s="128"/>
      <c r="AU19" s="128"/>
      <c r="AV19" s="128"/>
      <c r="AW19" s="128"/>
      <c r="AX19" s="128"/>
      <c r="AY19" s="128"/>
      <c r="AZ19" s="128">
        <f>AZ40+AZ80+AZ83</f>
        <v>3673476</v>
      </c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>
        <f t="shared" ref="BX19:BX28" si="0">SUM(AZ19)</f>
        <v>3673476</v>
      </c>
      <c r="BY19" s="128"/>
      <c r="BZ19" s="128"/>
      <c r="CA19" s="128"/>
      <c r="CB19" s="128"/>
      <c r="CC19" s="128"/>
      <c r="CD19" s="128"/>
      <c r="CE19" s="128"/>
      <c r="CF19" s="128">
        <f>AH19-BX19</f>
        <v>2924</v>
      </c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</row>
    <row r="20" spans="1:99" ht="15" customHeight="1">
      <c r="A20" s="165" t="s">
        <v>108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166"/>
      <c r="T20" s="79"/>
      <c r="U20" s="46"/>
      <c r="V20" s="46"/>
      <c r="W20" s="46"/>
      <c r="X20" s="46"/>
      <c r="Y20" s="46"/>
      <c r="Z20" s="46" t="s">
        <v>109</v>
      </c>
      <c r="AA20" s="46"/>
      <c r="AB20" s="46"/>
      <c r="AC20" s="46"/>
      <c r="AD20" s="46"/>
      <c r="AE20" s="46"/>
      <c r="AF20" s="46"/>
      <c r="AG20" s="46"/>
      <c r="AH20" s="128">
        <f>AH42+AH64+AH86</f>
        <v>182070</v>
      </c>
      <c r="AI20" s="128"/>
      <c r="AJ20" s="128"/>
      <c r="AK20" s="128"/>
      <c r="AL20" s="128"/>
      <c r="AM20" s="128"/>
      <c r="AN20" s="128"/>
      <c r="AO20" s="128"/>
      <c r="AP20" s="128"/>
      <c r="AQ20" s="128"/>
      <c r="AR20" s="128">
        <f>AR42+AR64</f>
        <v>0</v>
      </c>
      <c r="AS20" s="128"/>
      <c r="AT20" s="128"/>
      <c r="AU20" s="128"/>
      <c r="AV20" s="128"/>
      <c r="AW20" s="128"/>
      <c r="AX20" s="128"/>
      <c r="AY20" s="128"/>
      <c r="AZ20" s="128">
        <f>AZ42+AZ85</f>
        <v>125590</v>
      </c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 t="s">
        <v>153</v>
      </c>
      <c r="BQ20" s="128"/>
      <c r="BR20" s="128"/>
      <c r="BS20" s="128"/>
      <c r="BT20" s="128"/>
      <c r="BU20" s="128"/>
      <c r="BV20" s="128"/>
      <c r="BW20" s="128"/>
      <c r="BX20" s="128">
        <f t="shared" si="0"/>
        <v>125590</v>
      </c>
      <c r="BY20" s="128"/>
      <c r="BZ20" s="128"/>
      <c r="CA20" s="128"/>
      <c r="CB20" s="128"/>
      <c r="CC20" s="128"/>
      <c r="CD20" s="128"/>
      <c r="CE20" s="128"/>
      <c r="CF20" s="128">
        <f>SUM(AH20-BX20)</f>
        <v>56480</v>
      </c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</row>
    <row r="21" spans="1:99" ht="15" customHeight="1">
      <c r="A21" s="165" t="s">
        <v>110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166"/>
      <c r="T21" s="79"/>
      <c r="U21" s="46"/>
      <c r="V21" s="46"/>
      <c r="W21" s="46"/>
      <c r="X21" s="46"/>
      <c r="Y21" s="46"/>
      <c r="Z21" s="46" t="s">
        <v>111</v>
      </c>
      <c r="AA21" s="46"/>
      <c r="AB21" s="46"/>
      <c r="AC21" s="46"/>
      <c r="AD21" s="46"/>
      <c r="AE21" s="46"/>
      <c r="AF21" s="46"/>
      <c r="AG21" s="46"/>
      <c r="AH21" s="128">
        <f>AH44+AH81+AH65+AH84</f>
        <v>1091900</v>
      </c>
      <c r="AI21" s="128"/>
      <c r="AJ21" s="128"/>
      <c r="AK21" s="128"/>
      <c r="AL21" s="128"/>
      <c r="AM21" s="128"/>
      <c r="AN21" s="128"/>
      <c r="AO21" s="128"/>
      <c r="AP21" s="128"/>
      <c r="AQ21" s="128"/>
      <c r="AR21" s="128">
        <f>AR44+AR81+AR65</f>
        <v>0</v>
      </c>
      <c r="AS21" s="128"/>
      <c r="AT21" s="128"/>
      <c r="AU21" s="128"/>
      <c r="AV21" s="128"/>
      <c r="AW21" s="128"/>
      <c r="AX21" s="128"/>
      <c r="AY21" s="128"/>
      <c r="AZ21" s="128">
        <f>AZ44+AZ81+AZ84</f>
        <v>1090981</v>
      </c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>
        <f t="shared" si="0"/>
        <v>1090981</v>
      </c>
      <c r="BY21" s="128"/>
      <c r="BZ21" s="128"/>
      <c r="CA21" s="128"/>
      <c r="CB21" s="128"/>
      <c r="CC21" s="128"/>
      <c r="CD21" s="128"/>
      <c r="CE21" s="128"/>
      <c r="CF21" s="128">
        <f>SUM(AH21-BX21)</f>
        <v>919</v>
      </c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</row>
    <row r="22" spans="1:99" ht="15" customHeight="1">
      <c r="A22" s="187" t="s">
        <v>112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92"/>
      <c r="T22" s="186"/>
      <c r="U22" s="188"/>
      <c r="V22" s="188"/>
      <c r="W22" s="188"/>
      <c r="X22" s="188"/>
      <c r="Y22" s="188"/>
      <c r="Z22" s="188" t="s">
        <v>113</v>
      </c>
      <c r="AA22" s="188"/>
      <c r="AB22" s="188"/>
      <c r="AC22" s="188"/>
      <c r="AD22" s="188"/>
      <c r="AE22" s="188"/>
      <c r="AF22" s="188"/>
      <c r="AG22" s="188"/>
      <c r="AH22" s="189">
        <f>SUM(AH23:AQ27)</f>
        <v>921960.48</v>
      </c>
      <c r="AI22" s="189"/>
      <c r="AJ22" s="189"/>
      <c r="AK22" s="189"/>
      <c r="AL22" s="189"/>
      <c r="AM22" s="189"/>
      <c r="AN22" s="189"/>
      <c r="AO22" s="189"/>
      <c r="AP22" s="189"/>
      <c r="AQ22" s="189"/>
      <c r="AR22" s="189">
        <f>SUM(AR23:AY27)</f>
        <v>0</v>
      </c>
      <c r="AS22" s="189"/>
      <c r="AT22" s="189"/>
      <c r="AU22" s="189"/>
      <c r="AV22" s="189"/>
      <c r="AW22" s="189"/>
      <c r="AX22" s="189"/>
      <c r="AY22" s="189"/>
      <c r="AZ22" s="189">
        <f>SUM(AZ23:BG27)</f>
        <v>917339.48</v>
      </c>
      <c r="BA22" s="189"/>
      <c r="BB22" s="189"/>
      <c r="BC22" s="189"/>
      <c r="BD22" s="189"/>
      <c r="BE22" s="189"/>
      <c r="BF22" s="189"/>
      <c r="BG22" s="189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89">
        <f t="shared" si="0"/>
        <v>917339.48</v>
      </c>
      <c r="BY22" s="189"/>
      <c r="BZ22" s="189"/>
      <c r="CA22" s="189"/>
      <c r="CB22" s="189"/>
      <c r="CC22" s="189"/>
      <c r="CD22" s="189"/>
      <c r="CE22" s="189"/>
      <c r="CF22" s="189">
        <f t="shared" ref="CF22:CF28" si="1">SUM(AH22-BX22)</f>
        <v>4621</v>
      </c>
      <c r="CG22" s="189"/>
      <c r="CH22" s="189"/>
      <c r="CI22" s="189"/>
      <c r="CJ22" s="189"/>
      <c r="CK22" s="189"/>
      <c r="CL22" s="189"/>
      <c r="CM22" s="189"/>
      <c r="CN22" s="189"/>
      <c r="CO22" s="189"/>
      <c r="CP22" s="189"/>
      <c r="CQ22" s="189"/>
      <c r="CR22" s="189"/>
      <c r="CS22" s="189"/>
      <c r="CT22" s="189"/>
      <c r="CU22" s="189"/>
    </row>
    <row r="23" spans="1:99" ht="15" customHeight="1">
      <c r="A23" s="193" t="s">
        <v>114</v>
      </c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5"/>
      <c r="T23" s="116"/>
      <c r="U23" s="138"/>
      <c r="V23" s="138"/>
      <c r="W23" s="138"/>
      <c r="X23" s="138"/>
      <c r="Y23" s="138"/>
      <c r="Z23" s="138" t="s">
        <v>115</v>
      </c>
      <c r="AA23" s="138"/>
      <c r="AB23" s="138"/>
      <c r="AC23" s="138"/>
      <c r="AD23" s="138"/>
      <c r="AE23" s="138"/>
      <c r="AF23" s="138"/>
      <c r="AG23" s="138"/>
      <c r="AH23" s="73">
        <f>AH47+AH67+AH91</f>
        <v>74400</v>
      </c>
      <c r="AI23" s="73"/>
      <c r="AJ23" s="73"/>
      <c r="AK23" s="73"/>
      <c r="AL23" s="73"/>
      <c r="AM23" s="73"/>
      <c r="AN23" s="73"/>
      <c r="AO23" s="73"/>
      <c r="AP23" s="73"/>
      <c r="AQ23" s="73"/>
      <c r="AR23" s="73">
        <f>AR47+AR67</f>
        <v>0</v>
      </c>
      <c r="AS23" s="73"/>
      <c r="AT23" s="73"/>
      <c r="AU23" s="73"/>
      <c r="AV23" s="73"/>
      <c r="AW23" s="73"/>
      <c r="AX23" s="73"/>
      <c r="AY23" s="73"/>
      <c r="AZ23" s="73">
        <f>AZ47+AZ67+AZ91</f>
        <v>74400</v>
      </c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 t="s">
        <v>153</v>
      </c>
      <c r="BQ23" s="73"/>
      <c r="BR23" s="73"/>
      <c r="BS23" s="73"/>
      <c r="BT23" s="73"/>
      <c r="BU23" s="73"/>
      <c r="BV23" s="73"/>
      <c r="BW23" s="73"/>
      <c r="BX23" s="73">
        <f t="shared" si="0"/>
        <v>74400</v>
      </c>
      <c r="BY23" s="73"/>
      <c r="BZ23" s="73"/>
      <c r="CA23" s="73"/>
      <c r="CB23" s="73"/>
      <c r="CC23" s="73"/>
      <c r="CD23" s="73"/>
      <c r="CE23" s="73"/>
      <c r="CF23" s="73">
        <f t="shared" si="1"/>
        <v>0</v>
      </c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130"/>
    </row>
    <row r="24" spans="1:99" ht="15" customHeight="1">
      <c r="A24" s="165" t="s">
        <v>141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166"/>
      <c r="T24" s="79"/>
      <c r="U24" s="46"/>
      <c r="V24" s="46"/>
      <c r="W24" s="46"/>
      <c r="X24" s="46"/>
      <c r="Y24" s="46"/>
      <c r="Z24" s="46" t="s">
        <v>142</v>
      </c>
      <c r="AA24" s="46"/>
      <c r="AB24" s="46"/>
      <c r="AC24" s="46"/>
      <c r="AD24" s="46"/>
      <c r="AE24" s="46"/>
      <c r="AF24" s="46"/>
      <c r="AG24" s="46"/>
      <c r="AH24" s="128">
        <f>AH48+AH68</f>
        <v>0</v>
      </c>
      <c r="AI24" s="128"/>
      <c r="AJ24" s="128"/>
      <c r="AK24" s="128"/>
      <c r="AL24" s="128"/>
      <c r="AM24" s="128"/>
      <c r="AN24" s="128"/>
      <c r="AO24" s="128"/>
      <c r="AP24" s="128"/>
      <c r="AQ24" s="128"/>
      <c r="AR24" s="128">
        <f>AR48+AR68</f>
        <v>0</v>
      </c>
      <c r="AS24" s="128"/>
      <c r="AT24" s="128"/>
      <c r="AU24" s="128"/>
      <c r="AV24" s="128"/>
      <c r="AW24" s="128"/>
      <c r="AX24" s="128"/>
      <c r="AY24" s="128"/>
      <c r="AZ24" s="128">
        <f>AZ48+AZ68</f>
        <v>0</v>
      </c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73">
        <f t="shared" si="0"/>
        <v>0</v>
      </c>
      <c r="BY24" s="73"/>
      <c r="BZ24" s="73"/>
      <c r="CA24" s="73"/>
      <c r="CB24" s="73"/>
      <c r="CC24" s="73"/>
      <c r="CD24" s="73"/>
      <c r="CE24" s="73"/>
      <c r="CF24" s="73">
        <f t="shared" si="1"/>
        <v>0</v>
      </c>
      <c r="CG24" s="73"/>
      <c r="CH24" s="73"/>
      <c r="CI24" s="73"/>
      <c r="CJ24" s="73"/>
      <c r="CK24" s="73"/>
      <c r="CL24" s="73"/>
      <c r="CM24" s="73"/>
      <c r="CN24" s="128"/>
      <c r="CO24" s="128"/>
      <c r="CP24" s="128"/>
      <c r="CQ24" s="128"/>
      <c r="CR24" s="128"/>
      <c r="CS24" s="128"/>
      <c r="CT24" s="128"/>
      <c r="CU24" s="129"/>
    </row>
    <row r="25" spans="1:99" ht="15" customHeight="1">
      <c r="A25" s="165" t="s">
        <v>116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166"/>
      <c r="T25" s="79"/>
      <c r="U25" s="46"/>
      <c r="V25" s="46"/>
      <c r="W25" s="46"/>
      <c r="X25" s="46"/>
      <c r="Y25" s="46"/>
      <c r="Z25" s="46" t="s">
        <v>117</v>
      </c>
      <c r="AA25" s="46"/>
      <c r="AB25" s="46"/>
      <c r="AC25" s="46"/>
      <c r="AD25" s="46"/>
      <c r="AE25" s="46"/>
      <c r="AF25" s="46"/>
      <c r="AG25" s="46"/>
      <c r="AH25" s="128">
        <f>AH49+AH69</f>
        <v>525400</v>
      </c>
      <c r="AI25" s="128"/>
      <c r="AJ25" s="128"/>
      <c r="AK25" s="128"/>
      <c r="AL25" s="128"/>
      <c r="AM25" s="128"/>
      <c r="AN25" s="128"/>
      <c r="AO25" s="128"/>
      <c r="AP25" s="128"/>
      <c r="AQ25" s="128"/>
      <c r="AR25" s="128">
        <f>AR49+AR69</f>
        <v>0</v>
      </c>
      <c r="AS25" s="128"/>
      <c r="AT25" s="128"/>
      <c r="AU25" s="128"/>
      <c r="AV25" s="128"/>
      <c r="AW25" s="128"/>
      <c r="AX25" s="128"/>
      <c r="AY25" s="128"/>
      <c r="AZ25" s="128">
        <f>AZ49+AZ69</f>
        <v>521579</v>
      </c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73">
        <f t="shared" si="0"/>
        <v>521579</v>
      </c>
      <c r="BY25" s="73"/>
      <c r="BZ25" s="73"/>
      <c r="CA25" s="73"/>
      <c r="CB25" s="73"/>
      <c r="CC25" s="73"/>
      <c r="CD25" s="73"/>
      <c r="CE25" s="73"/>
      <c r="CF25" s="128">
        <f t="shared" si="1"/>
        <v>3821</v>
      </c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9"/>
    </row>
    <row r="26" spans="1:99" ht="15" customHeight="1">
      <c r="A26" s="165" t="s">
        <v>144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166"/>
      <c r="T26" s="79"/>
      <c r="U26" s="46"/>
      <c r="V26" s="46"/>
      <c r="W26" s="46"/>
      <c r="X26" s="46"/>
      <c r="Y26" s="46"/>
      <c r="Z26" s="46" t="s">
        <v>143</v>
      </c>
      <c r="AA26" s="46"/>
      <c r="AB26" s="46"/>
      <c r="AC26" s="46"/>
      <c r="AD26" s="46"/>
      <c r="AE26" s="46"/>
      <c r="AF26" s="46"/>
      <c r="AG26" s="46"/>
      <c r="AH26" s="128">
        <f>AH50+AH70+AH92+AH95</f>
        <v>135000</v>
      </c>
      <c r="AI26" s="128"/>
      <c r="AJ26" s="128"/>
      <c r="AK26" s="128"/>
      <c r="AL26" s="128"/>
      <c r="AM26" s="128"/>
      <c r="AN26" s="128"/>
      <c r="AO26" s="128"/>
      <c r="AP26" s="128"/>
      <c r="AQ26" s="128"/>
      <c r="AR26" s="128">
        <f>AR50+AR70</f>
        <v>0</v>
      </c>
      <c r="AS26" s="128"/>
      <c r="AT26" s="128"/>
      <c r="AU26" s="128"/>
      <c r="AV26" s="128"/>
      <c r="AW26" s="128"/>
      <c r="AX26" s="128"/>
      <c r="AY26" s="128"/>
      <c r="AZ26" s="128">
        <f>AZ50+AZ70+AZ92+AZ95</f>
        <v>135000</v>
      </c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73">
        <f>SUM(AZ26)</f>
        <v>135000</v>
      </c>
      <c r="BY26" s="73"/>
      <c r="BZ26" s="73"/>
      <c r="CA26" s="73"/>
      <c r="CB26" s="73"/>
      <c r="CC26" s="73"/>
      <c r="CD26" s="73"/>
      <c r="CE26" s="73"/>
      <c r="CF26" s="128">
        <f>SUM(AH26-BX26)</f>
        <v>0</v>
      </c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29"/>
    </row>
    <row r="27" spans="1:99" ht="15" customHeight="1">
      <c r="A27" s="165" t="s">
        <v>118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166"/>
      <c r="T27" s="79"/>
      <c r="U27" s="46"/>
      <c r="V27" s="46"/>
      <c r="W27" s="46"/>
      <c r="X27" s="46"/>
      <c r="Y27" s="46"/>
      <c r="Z27" s="46" t="s">
        <v>119</v>
      </c>
      <c r="AA27" s="46"/>
      <c r="AB27" s="46"/>
      <c r="AC27" s="46"/>
      <c r="AD27" s="46"/>
      <c r="AE27" s="46"/>
      <c r="AF27" s="46"/>
      <c r="AG27" s="46"/>
      <c r="AH27" s="128">
        <f>AH51+AH71+AH93+AH97</f>
        <v>187160.48</v>
      </c>
      <c r="AI27" s="128"/>
      <c r="AJ27" s="128"/>
      <c r="AK27" s="128"/>
      <c r="AL27" s="128"/>
      <c r="AM27" s="128"/>
      <c r="AN27" s="128"/>
      <c r="AO27" s="128"/>
      <c r="AP27" s="128"/>
      <c r="AQ27" s="128"/>
      <c r="AR27" s="128">
        <f>AR51+AR71+AR85</f>
        <v>0</v>
      </c>
      <c r="AS27" s="128"/>
      <c r="AT27" s="128"/>
      <c r="AU27" s="128"/>
      <c r="AV27" s="128"/>
      <c r="AW27" s="128"/>
      <c r="AX27" s="128"/>
      <c r="AY27" s="128"/>
      <c r="AZ27" s="128">
        <f>AZ51+AZ71+AZ97+AZ93</f>
        <v>186360.48</v>
      </c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73">
        <f t="shared" si="0"/>
        <v>186360.48</v>
      </c>
      <c r="BY27" s="73"/>
      <c r="BZ27" s="73"/>
      <c r="CA27" s="73"/>
      <c r="CB27" s="73"/>
      <c r="CC27" s="73"/>
      <c r="CD27" s="73"/>
      <c r="CE27" s="73"/>
      <c r="CF27" s="128">
        <f t="shared" si="1"/>
        <v>800</v>
      </c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8"/>
      <c r="CT27" s="128"/>
      <c r="CU27" s="129"/>
    </row>
    <row r="28" spans="1:99" ht="15" customHeight="1">
      <c r="A28" s="187" t="s">
        <v>120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92"/>
      <c r="T28" s="186"/>
      <c r="U28" s="188"/>
      <c r="V28" s="188"/>
      <c r="W28" s="188"/>
      <c r="X28" s="188"/>
      <c r="Y28" s="188"/>
      <c r="Z28" s="188" t="s">
        <v>121</v>
      </c>
      <c r="AA28" s="188"/>
      <c r="AB28" s="188"/>
      <c r="AC28" s="188"/>
      <c r="AD28" s="188"/>
      <c r="AE28" s="188"/>
      <c r="AF28" s="188"/>
      <c r="AG28" s="188"/>
      <c r="AH28" s="189">
        <f>AH52+AH72</f>
        <v>25200</v>
      </c>
      <c r="AI28" s="189"/>
      <c r="AJ28" s="189"/>
      <c r="AK28" s="189"/>
      <c r="AL28" s="189"/>
      <c r="AM28" s="189"/>
      <c r="AN28" s="189"/>
      <c r="AO28" s="189"/>
      <c r="AP28" s="189"/>
      <c r="AQ28" s="189"/>
      <c r="AR28" s="189">
        <f>AR52+AR72</f>
        <v>0</v>
      </c>
      <c r="AS28" s="189"/>
      <c r="AT28" s="189"/>
      <c r="AU28" s="189"/>
      <c r="AV28" s="189"/>
      <c r="AW28" s="189"/>
      <c r="AX28" s="189"/>
      <c r="AY28" s="189"/>
      <c r="AZ28" s="189">
        <f>AZ52+AZ72</f>
        <v>25200</v>
      </c>
      <c r="BA28" s="189"/>
      <c r="BB28" s="189"/>
      <c r="BC28" s="189"/>
      <c r="BD28" s="189"/>
      <c r="BE28" s="189"/>
      <c r="BF28" s="189"/>
      <c r="BG28" s="189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8"/>
      <c r="BX28" s="160">
        <f t="shared" si="0"/>
        <v>25200</v>
      </c>
      <c r="BY28" s="160"/>
      <c r="BZ28" s="160"/>
      <c r="CA28" s="160"/>
      <c r="CB28" s="160"/>
      <c r="CC28" s="160"/>
      <c r="CD28" s="160"/>
      <c r="CE28" s="160"/>
      <c r="CF28" s="189">
        <f t="shared" si="1"/>
        <v>0</v>
      </c>
      <c r="CG28" s="189"/>
      <c r="CH28" s="189"/>
      <c r="CI28" s="189"/>
      <c r="CJ28" s="189"/>
      <c r="CK28" s="189"/>
      <c r="CL28" s="189"/>
      <c r="CM28" s="189"/>
      <c r="CN28" s="160"/>
      <c r="CO28" s="160"/>
      <c r="CP28" s="160"/>
      <c r="CQ28" s="160"/>
      <c r="CR28" s="160"/>
      <c r="CS28" s="160"/>
      <c r="CT28" s="160"/>
      <c r="CU28" s="191"/>
    </row>
    <row r="29" spans="1:99" ht="15" customHeight="1">
      <c r="A29" s="187" t="s">
        <v>122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92"/>
      <c r="T29" s="79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73"/>
      <c r="BY29" s="73"/>
      <c r="BZ29" s="73"/>
      <c r="CA29" s="73"/>
      <c r="CB29" s="73"/>
      <c r="CC29" s="73"/>
      <c r="CD29" s="73"/>
      <c r="CE29" s="73"/>
      <c r="CF29" s="128"/>
      <c r="CG29" s="128"/>
      <c r="CH29" s="128"/>
      <c r="CI29" s="128"/>
      <c r="CJ29" s="128"/>
      <c r="CK29" s="128"/>
      <c r="CL29" s="128"/>
      <c r="CM29" s="128"/>
      <c r="CN29" s="189"/>
      <c r="CO29" s="189"/>
      <c r="CP29" s="189"/>
      <c r="CQ29" s="189"/>
      <c r="CR29" s="189"/>
      <c r="CS29" s="189"/>
      <c r="CT29" s="189"/>
      <c r="CU29" s="190"/>
    </row>
    <row r="30" spans="1:99" ht="15" customHeight="1">
      <c r="A30" s="187" t="s">
        <v>123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166"/>
      <c r="T30" s="186"/>
      <c r="U30" s="188"/>
      <c r="V30" s="188"/>
      <c r="W30" s="188"/>
      <c r="X30" s="188"/>
      <c r="Y30" s="188"/>
      <c r="Z30" s="188" t="s">
        <v>124</v>
      </c>
      <c r="AA30" s="188"/>
      <c r="AB30" s="188"/>
      <c r="AC30" s="188"/>
      <c r="AD30" s="188"/>
      <c r="AE30" s="188"/>
      <c r="AF30" s="188"/>
      <c r="AG30" s="188"/>
      <c r="AH30" s="189">
        <f>SUM(AH32+AH34)</f>
        <v>664549</v>
      </c>
      <c r="AI30" s="189"/>
      <c r="AJ30" s="189"/>
      <c r="AK30" s="189"/>
      <c r="AL30" s="189"/>
      <c r="AM30" s="189"/>
      <c r="AN30" s="189"/>
      <c r="AO30" s="189"/>
      <c r="AP30" s="189"/>
      <c r="AQ30" s="189"/>
      <c r="AR30" s="189">
        <f>SUM(AR32+AR34)</f>
        <v>0</v>
      </c>
      <c r="AS30" s="189"/>
      <c r="AT30" s="189"/>
      <c r="AU30" s="189"/>
      <c r="AV30" s="189"/>
      <c r="AW30" s="189"/>
      <c r="AX30" s="189"/>
      <c r="AY30" s="189"/>
      <c r="AZ30" s="189">
        <f>SUM(AZ32+AZ34)</f>
        <v>664549</v>
      </c>
      <c r="BA30" s="189"/>
      <c r="BB30" s="189"/>
      <c r="BC30" s="189"/>
      <c r="BD30" s="189"/>
      <c r="BE30" s="189"/>
      <c r="BF30" s="189"/>
      <c r="BG30" s="189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  <c r="BR30" s="128"/>
      <c r="BS30" s="128"/>
      <c r="BT30" s="128"/>
      <c r="BU30" s="128"/>
      <c r="BV30" s="128"/>
      <c r="BW30" s="128"/>
      <c r="BX30" s="160">
        <f>SUM(AZ30)</f>
        <v>664549</v>
      </c>
      <c r="BY30" s="160"/>
      <c r="BZ30" s="160"/>
      <c r="CA30" s="160"/>
      <c r="CB30" s="160"/>
      <c r="CC30" s="160"/>
      <c r="CD30" s="160"/>
      <c r="CE30" s="160"/>
      <c r="CF30" s="189">
        <f>SUM(AH30-BX30)</f>
        <v>0</v>
      </c>
      <c r="CG30" s="189"/>
      <c r="CH30" s="189"/>
      <c r="CI30" s="189"/>
      <c r="CJ30" s="189"/>
      <c r="CK30" s="189"/>
      <c r="CL30" s="189"/>
      <c r="CM30" s="189"/>
      <c r="CN30" s="160"/>
      <c r="CO30" s="160"/>
      <c r="CP30" s="160"/>
      <c r="CQ30" s="160"/>
      <c r="CR30" s="160"/>
      <c r="CS30" s="160"/>
      <c r="CT30" s="160"/>
      <c r="CU30" s="191"/>
    </row>
    <row r="31" spans="1:99" ht="15" customHeight="1">
      <c r="A31" s="165" t="s">
        <v>125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166"/>
      <c r="T31" s="79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73"/>
      <c r="BY31" s="73"/>
      <c r="BZ31" s="73"/>
      <c r="CA31" s="73"/>
      <c r="CB31" s="73"/>
      <c r="CC31" s="73"/>
      <c r="CD31" s="73"/>
      <c r="CE31" s="73"/>
      <c r="CF31" s="128"/>
      <c r="CG31" s="128"/>
      <c r="CH31" s="128"/>
      <c r="CI31" s="128"/>
      <c r="CJ31" s="128"/>
      <c r="CK31" s="128"/>
      <c r="CL31" s="128"/>
      <c r="CM31" s="128"/>
      <c r="CN31" s="128"/>
      <c r="CO31" s="128"/>
      <c r="CP31" s="128"/>
      <c r="CQ31" s="128"/>
      <c r="CR31" s="128"/>
      <c r="CS31" s="128"/>
      <c r="CT31" s="128"/>
      <c r="CU31" s="129"/>
    </row>
    <row r="32" spans="1:99" ht="15" customHeight="1">
      <c r="A32" s="165" t="s">
        <v>126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166"/>
      <c r="T32" s="79"/>
      <c r="U32" s="46"/>
      <c r="V32" s="46"/>
      <c r="W32" s="46"/>
      <c r="X32" s="46"/>
      <c r="Y32" s="46"/>
      <c r="Z32" s="46" t="s">
        <v>127</v>
      </c>
      <c r="AA32" s="46"/>
      <c r="AB32" s="46"/>
      <c r="AC32" s="46"/>
      <c r="AD32" s="46"/>
      <c r="AE32" s="46"/>
      <c r="AF32" s="46"/>
      <c r="AG32" s="46"/>
      <c r="AH32" s="128">
        <f>AH56+AH76+AH94</f>
        <v>528800</v>
      </c>
      <c r="AI32" s="128"/>
      <c r="AJ32" s="128"/>
      <c r="AK32" s="128"/>
      <c r="AL32" s="128"/>
      <c r="AM32" s="128"/>
      <c r="AN32" s="128"/>
      <c r="AO32" s="128"/>
      <c r="AP32" s="128"/>
      <c r="AQ32" s="128"/>
      <c r="AR32" s="128">
        <f>AR56+AR76</f>
        <v>0</v>
      </c>
      <c r="AS32" s="128"/>
      <c r="AT32" s="128"/>
      <c r="AU32" s="128"/>
      <c r="AV32" s="128"/>
      <c r="AW32" s="128"/>
      <c r="AX32" s="128"/>
      <c r="AY32" s="128"/>
      <c r="AZ32" s="128">
        <f>AZ56+AZ76+AZ94</f>
        <v>528800</v>
      </c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8"/>
      <c r="BX32" s="73">
        <f>SUM(AZ32)</f>
        <v>528800</v>
      </c>
      <c r="BY32" s="73"/>
      <c r="BZ32" s="73"/>
      <c r="CA32" s="73"/>
      <c r="CB32" s="73"/>
      <c r="CC32" s="73"/>
      <c r="CD32" s="73"/>
      <c r="CE32" s="73"/>
      <c r="CF32" s="128">
        <f>SUM(AH32-BX32)</f>
        <v>0</v>
      </c>
      <c r="CG32" s="128"/>
      <c r="CH32" s="128"/>
      <c r="CI32" s="128"/>
      <c r="CJ32" s="128"/>
      <c r="CK32" s="128"/>
      <c r="CL32" s="128"/>
      <c r="CM32" s="128"/>
      <c r="CN32" s="73"/>
      <c r="CO32" s="73"/>
      <c r="CP32" s="73"/>
      <c r="CQ32" s="73"/>
      <c r="CR32" s="73"/>
      <c r="CS32" s="73"/>
      <c r="CT32" s="73"/>
      <c r="CU32" s="130"/>
    </row>
    <row r="33" spans="1:100" ht="15" customHeight="1">
      <c r="A33" s="165" t="s">
        <v>128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166"/>
      <c r="T33" s="79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  <c r="BR33" s="128"/>
      <c r="BS33" s="128"/>
      <c r="BT33" s="128"/>
      <c r="BU33" s="128"/>
      <c r="BV33" s="128"/>
      <c r="BW33" s="128"/>
      <c r="BX33" s="73"/>
      <c r="BY33" s="73"/>
      <c r="BZ33" s="73"/>
      <c r="CA33" s="73"/>
      <c r="CB33" s="73"/>
      <c r="CC33" s="73"/>
      <c r="CD33" s="73"/>
      <c r="CE33" s="73"/>
      <c r="CF33" s="128"/>
      <c r="CG33" s="128"/>
      <c r="CH33" s="128"/>
      <c r="CI33" s="128"/>
      <c r="CJ33" s="128"/>
      <c r="CK33" s="128"/>
      <c r="CL33" s="128"/>
      <c r="CM33" s="128"/>
      <c r="CN33" s="128"/>
      <c r="CO33" s="128"/>
      <c r="CP33" s="128"/>
      <c r="CQ33" s="128"/>
      <c r="CR33" s="128"/>
      <c r="CS33" s="128"/>
      <c r="CT33" s="128"/>
      <c r="CU33" s="129"/>
    </row>
    <row r="34" spans="1:100" ht="15" customHeight="1" thickBot="1">
      <c r="A34" s="177" t="s">
        <v>129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9"/>
      <c r="T34" s="180"/>
      <c r="U34" s="49"/>
      <c r="V34" s="49"/>
      <c r="W34" s="49"/>
      <c r="X34" s="49"/>
      <c r="Y34" s="49"/>
      <c r="Z34" s="49" t="s">
        <v>130</v>
      </c>
      <c r="AA34" s="49"/>
      <c r="AB34" s="49"/>
      <c r="AC34" s="49"/>
      <c r="AD34" s="49"/>
      <c r="AE34" s="49"/>
      <c r="AF34" s="49"/>
      <c r="AG34" s="49"/>
      <c r="AH34" s="167">
        <f>AH58+AH78+AH88</f>
        <v>135749</v>
      </c>
      <c r="AI34" s="167"/>
      <c r="AJ34" s="167"/>
      <c r="AK34" s="167"/>
      <c r="AL34" s="167"/>
      <c r="AM34" s="167"/>
      <c r="AN34" s="167"/>
      <c r="AO34" s="167"/>
      <c r="AP34" s="167"/>
      <c r="AQ34" s="167"/>
      <c r="AR34" s="167">
        <f>AR58+AR78</f>
        <v>0</v>
      </c>
      <c r="AS34" s="167"/>
      <c r="AT34" s="167"/>
      <c r="AU34" s="167"/>
      <c r="AV34" s="167"/>
      <c r="AW34" s="167"/>
      <c r="AX34" s="167"/>
      <c r="AY34" s="167"/>
      <c r="AZ34" s="167">
        <f>AZ58+AZ78+AZ88</f>
        <v>135749</v>
      </c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7"/>
      <c r="BQ34" s="167"/>
      <c r="BR34" s="167"/>
      <c r="BS34" s="167"/>
      <c r="BT34" s="167"/>
      <c r="BU34" s="167"/>
      <c r="BV34" s="167"/>
      <c r="BW34" s="167"/>
      <c r="BX34" s="168">
        <f>SUM(AZ34)</f>
        <v>135749</v>
      </c>
      <c r="BY34" s="168"/>
      <c r="BZ34" s="168"/>
      <c r="CA34" s="168"/>
      <c r="CB34" s="168"/>
      <c r="CC34" s="168"/>
      <c r="CD34" s="168"/>
      <c r="CE34" s="168"/>
      <c r="CF34" s="167">
        <f>SUM(AH34-BX34)</f>
        <v>0</v>
      </c>
      <c r="CG34" s="167"/>
      <c r="CH34" s="167"/>
      <c r="CI34" s="167"/>
      <c r="CJ34" s="167"/>
      <c r="CK34" s="167"/>
      <c r="CL34" s="167"/>
      <c r="CM34" s="167"/>
      <c r="CN34" s="168"/>
      <c r="CO34" s="168"/>
      <c r="CP34" s="168"/>
      <c r="CQ34" s="168"/>
      <c r="CR34" s="168"/>
      <c r="CS34" s="168"/>
      <c r="CT34" s="168"/>
      <c r="CU34" s="169"/>
    </row>
    <row r="35" spans="1:100" ht="15" customHeight="1" thickBot="1">
      <c r="A35" s="155" t="s">
        <v>161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7"/>
      <c r="T35" s="158"/>
      <c r="U35" s="159"/>
      <c r="V35" s="159"/>
      <c r="W35" s="159"/>
      <c r="X35" s="159"/>
      <c r="Y35" s="159"/>
      <c r="Z35" s="139" t="s">
        <v>140</v>
      </c>
      <c r="AA35" s="139"/>
      <c r="AB35" s="139"/>
      <c r="AC35" s="139"/>
      <c r="AD35" s="139"/>
      <c r="AE35" s="139"/>
      <c r="AF35" s="139"/>
      <c r="AG35" s="139"/>
      <c r="AH35" s="124">
        <f>SUM(AH45+AH37)</f>
        <v>4911000</v>
      </c>
      <c r="AI35" s="124"/>
      <c r="AJ35" s="124"/>
      <c r="AK35" s="124"/>
      <c r="AL35" s="124"/>
      <c r="AM35" s="124"/>
      <c r="AN35" s="124"/>
      <c r="AO35" s="124"/>
      <c r="AP35" s="124"/>
      <c r="AQ35" s="124"/>
      <c r="AR35" s="124">
        <f>AR36+AR54</f>
        <v>0</v>
      </c>
      <c r="AS35" s="124"/>
      <c r="AT35" s="124"/>
      <c r="AU35" s="124"/>
      <c r="AV35" s="124"/>
      <c r="AW35" s="124"/>
      <c r="AX35" s="124"/>
      <c r="AY35" s="124"/>
      <c r="AZ35" s="124">
        <f>AZ36+AZ54</f>
        <v>4910200</v>
      </c>
      <c r="BA35" s="124"/>
      <c r="BB35" s="124"/>
      <c r="BC35" s="124"/>
      <c r="BD35" s="124"/>
      <c r="BE35" s="124"/>
      <c r="BF35" s="124"/>
      <c r="BG35" s="124"/>
      <c r="BH35" s="170"/>
      <c r="BI35" s="170"/>
      <c r="BJ35" s="170"/>
      <c r="BK35" s="170"/>
      <c r="BL35" s="170"/>
      <c r="BM35" s="170"/>
      <c r="BN35" s="170"/>
      <c r="BO35" s="170"/>
      <c r="BP35" s="170"/>
      <c r="BQ35" s="170"/>
      <c r="BR35" s="170"/>
      <c r="BS35" s="170"/>
      <c r="BT35" s="170"/>
      <c r="BU35" s="170"/>
      <c r="BV35" s="170"/>
      <c r="BW35" s="170"/>
      <c r="BX35" s="124">
        <f>AZ35</f>
        <v>4910200</v>
      </c>
      <c r="BY35" s="124"/>
      <c r="BZ35" s="124"/>
      <c r="CA35" s="124"/>
      <c r="CB35" s="124"/>
      <c r="CC35" s="124"/>
      <c r="CD35" s="124"/>
      <c r="CE35" s="124"/>
      <c r="CF35" s="124">
        <f>CF36+CF54</f>
        <v>800</v>
      </c>
      <c r="CG35" s="124"/>
      <c r="CH35" s="124"/>
      <c r="CI35" s="124"/>
      <c r="CJ35" s="124"/>
      <c r="CK35" s="124"/>
      <c r="CL35" s="124"/>
      <c r="CM35" s="124"/>
      <c r="CN35" s="124"/>
      <c r="CO35" s="124"/>
      <c r="CP35" s="124"/>
      <c r="CQ35" s="124"/>
      <c r="CR35" s="124"/>
      <c r="CS35" s="124"/>
      <c r="CT35" s="124"/>
      <c r="CU35" s="133"/>
    </row>
    <row r="36" spans="1:100" ht="15" customHeight="1">
      <c r="A36" s="194"/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254"/>
      <c r="T36" s="137"/>
      <c r="U36" s="138"/>
      <c r="V36" s="138"/>
      <c r="W36" s="138"/>
      <c r="X36" s="138"/>
      <c r="Y36" s="138"/>
      <c r="Z36" s="231" t="s">
        <v>5</v>
      </c>
      <c r="AA36" s="231"/>
      <c r="AB36" s="231"/>
      <c r="AC36" s="231"/>
      <c r="AD36" s="231"/>
      <c r="AE36" s="231"/>
      <c r="AF36" s="231"/>
      <c r="AG36" s="231"/>
      <c r="AH36" s="160">
        <f>SUM(AH52+AH46+AH37)</f>
        <v>4792200</v>
      </c>
      <c r="AI36" s="160"/>
      <c r="AJ36" s="160"/>
      <c r="AK36" s="160"/>
      <c r="AL36" s="160"/>
      <c r="AM36" s="160"/>
      <c r="AN36" s="160"/>
      <c r="AO36" s="160"/>
      <c r="AP36" s="160"/>
      <c r="AQ36" s="160"/>
      <c r="AR36" s="160">
        <f>AR37+AR46+AR52</f>
        <v>0</v>
      </c>
      <c r="AS36" s="160"/>
      <c r="AT36" s="160"/>
      <c r="AU36" s="160"/>
      <c r="AV36" s="160"/>
      <c r="AW36" s="160"/>
      <c r="AX36" s="160"/>
      <c r="AY36" s="160"/>
      <c r="AZ36" s="160">
        <f>AZ37+AZ46+AZ52</f>
        <v>4791400</v>
      </c>
      <c r="BA36" s="160"/>
      <c r="BB36" s="160"/>
      <c r="BC36" s="160"/>
      <c r="BD36" s="160"/>
      <c r="BE36" s="160"/>
      <c r="BF36" s="160"/>
      <c r="BG36" s="160"/>
      <c r="BH36" s="160"/>
      <c r="BI36" s="160"/>
      <c r="BJ36" s="160"/>
      <c r="BK36" s="160"/>
      <c r="BL36" s="160"/>
      <c r="BM36" s="160"/>
      <c r="BN36" s="160"/>
      <c r="BO36" s="160"/>
      <c r="BP36" s="160"/>
      <c r="BQ36" s="160"/>
      <c r="BR36" s="160"/>
      <c r="BS36" s="160"/>
      <c r="BT36" s="160"/>
      <c r="BU36" s="160"/>
      <c r="BV36" s="160"/>
      <c r="BW36" s="160"/>
      <c r="BX36" s="160">
        <f>SUM(AZ36)</f>
        <v>4791400</v>
      </c>
      <c r="BY36" s="160"/>
      <c r="BZ36" s="160"/>
      <c r="CA36" s="160"/>
      <c r="CB36" s="160"/>
      <c r="CC36" s="160"/>
      <c r="CD36" s="160"/>
      <c r="CE36" s="160"/>
      <c r="CF36" s="160">
        <f>CF37+CF46+CF52</f>
        <v>800</v>
      </c>
      <c r="CG36" s="160"/>
      <c r="CH36" s="160"/>
      <c r="CI36" s="160"/>
      <c r="CJ36" s="160"/>
      <c r="CK36" s="160"/>
      <c r="CL36" s="160"/>
      <c r="CM36" s="160"/>
      <c r="CN36" s="160"/>
      <c r="CO36" s="160"/>
      <c r="CP36" s="160"/>
      <c r="CQ36" s="160"/>
      <c r="CR36" s="160"/>
      <c r="CS36" s="160"/>
      <c r="CT36" s="160"/>
      <c r="CU36" s="191"/>
    </row>
    <row r="37" spans="1:100" ht="15" customHeight="1">
      <c r="A37" s="132" t="s">
        <v>104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4"/>
      <c r="T37" s="221"/>
      <c r="U37" s="185"/>
      <c r="V37" s="185"/>
      <c r="W37" s="185"/>
      <c r="X37" s="185"/>
      <c r="Y37" s="186"/>
      <c r="Z37" s="77" t="s">
        <v>72</v>
      </c>
      <c r="AA37" s="78"/>
      <c r="AB37" s="78"/>
      <c r="AC37" s="78"/>
      <c r="AD37" s="78"/>
      <c r="AE37" s="78"/>
      <c r="AF37" s="78"/>
      <c r="AG37" s="79"/>
      <c r="AH37" s="174">
        <f>SUM(AH40:AQ44)</f>
        <v>4736200</v>
      </c>
      <c r="AI37" s="175"/>
      <c r="AJ37" s="175"/>
      <c r="AK37" s="175"/>
      <c r="AL37" s="175"/>
      <c r="AM37" s="175"/>
      <c r="AN37" s="175"/>
      <c r="AO37" s="175"/>
      <c r="AP37" s="175"/>
      <c r="AQ37" s="176"/>
      <c r="AR37" s="174">
        <f>SUM(AR40+AR42+AR44)</f>
        <v>0</v>
      </c>
      <c r="AS37" s="175"/>
      <c r="AT37" s="175"/>
      <c r="AU37" s="175"/>
      <c r="AV37" s="175"/>
      <c r="AW37" s="175"/>
      <c r="AX37" s="175"/>
      <c r="AY37" s="176"/>
      <c r="AZ37" s="174">
        <f>SUM(AZ40+AZ42+AZ44)</f>
        <v>4736200</v>
      </c>
      <c r="BA37" s="175"/>
      <c r="BB37" s="175"/>
      <c r="BC37" s="175"/>
      <c r="BD37" s="175"/>
      <c r="BE37" s="175"/>
      <c r="BF37" s="175"/>
      <c r="BG37" s="176"/>
      <c r="BH37" s="171"/>
      <c r="BI37" s="172"/>
      <c r="BJ37" s="172"/>
      <c r="BK37" s="172"/>
      <c r="BL37" s="172"/>
      <c r="BM37" s="172"/>
      <c r="BN37" s="172"/>
      <c r="BO37" s="173"/>
      <c r="BP37" s="171"/>
      <c r="BQ37" s="172"/>
      <c r="BR37" s="172"/>
      <c r="BS37" s="172"/>
      <c r="BT37" s="172"/>
      <c r="BU37" s="172"/>
      <c r="BV37" s="172"/>
      <c r="BW37" s="173"/>
      <c r="BX37" s="174">
        <f>SUM(AZ37)</f>
        <v>4736200</v>
      </c>
      <c r="BY37" s="175"/>
      <c r="BZ37" s="175"/>
      <c r="CA37" s="175"/>
      <c r="CB37" s="175"/>
      <c r="CC37" s="175"/>
      <c r="CD37" s="175"/>
      <c r="CE37" s="176"/>
      <c r="CF37" s="174">
        <f>SUM(AH37-BX37)</f>
        <v>0</v>
      </c>
      <c r="CG37" s="175"/>
      <c r="CH37" s="175"/>
      <c r="CI37" s="175"/>
      <c r="CJ37" s="175"/>
      <c r="CK37" s="175"/>
      <c r="CL37" s="175"/>
      <c r="CM37" s="176"/>
      <c r="CN37" s="174"/>
      <c r="CO37" s="175"/>
      <c r="CP37" s="175"/>
      <c r="CQ37" s="175"/>
      <c r="CR37" s="175"/>
      <c r="CS37" s="175"/>
      <c r="CT37" s="175"/>
      <c r="CU37" s="181"/>
    </row>
    <row r="38" spans="1:100" ht="15" customHeight="1" thickBot="1">
      <c r="A38" s="258" t="s">
        <v>105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9"/>
      <c r="T38" s="251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  <c r="BQ38" s="162"/>
      <c r="BR38" s="162"/>
      <c r="BS38" s="162"/>
      <c r="BT38" s="162"/>
      <c r="BU38" s="162"/>
      <c r="BV38" s="162"/>
      <c r="BW38" s="162"/>
      <c r="BX38" s="162"/>
      <c r="BY38" s="162"/>
      <c r="BZ38" s="162"/>
      <c r="CA38" s="162"/>
      <c r="CB38" s="162"/>
      <c r="CC38" s="162"/>
      <c r="CD38" s="162"/>
      <c r="CE38" s="162"/>
      <c r="CF38" s="162"/>
      <c r="CG38" s="162"/>
      <c r="CH38" s="162"/>
      <c r="CI38" s="162"/>
      <c r="CJ38" s="162"/>
      <c r="CK38" s="162"/>
      <c r="CL38" s="162"/>
      <c r="CM38" s="162"/>
      <c r="CN38" s="162"/>
      <c r="CO38" s="162"/>
      <c r="CP38" s="162"/>
      <c r="CQ38" s="162"/>
      <c r="CR38" s="162"/>
      <c r="CS38" s="162"/>
      <c r="CT38" s="162"/>
      <c r="CU38" s="163"/>
    </row>
    <row r="39" spans="1:100" ht="15" customHeight="1" thickBot="1">
      <c r="A39" s="253" t="s">
        <v>158</v>
      </c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7"/>
      <c r="T39" s="260"/>
      <c r="U39" s="261"/>
      <c r="V39" s="261"/>
      <c r="W39" s="261"/>
      <c r="X39" s="261"/>
      <c r="Y39" s="261"/>
      <c r="Z39" s="159"/>
      <c r="AA39" s="159"/>
      <c r="AB39" s="159"/>
      <c r="AC39" s="159"/>
      <c r="AD39" s="159"/>
      <c r="AE39" s="159"/>
      <c r="AF39" s="159"/>
      <c r="AG39" s="159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0"/>
      <c r="BC39" s="170"/>
      <c r="BD39" s="170"/>
      <c r="BE39" s="170"/>
      <c r="BF39" s="170"/>
      <c r="BG39" s="170"/>
      <c r="BH39" s="170"/>
      <c r="BI39" s="170"/>
      <c r="BJ39" s="170"/>
      <c r="BK39" s="170"/>
      <c r="BL39" s="170"/>
      <c r="BM39" s="170"/>
      <c r="BN39" s="170"/>
      <c r="BO39" s="170"/>
      <c r="BP39" s="170"/>
      <c r="BQ39" s="170"/>
      <c r="BR39" s="170"/>
      <c r="BS39" s="170"/>
      <c r="BT39" s="170"/>
      <c r="BU39" s="170"/>
      <c r="BV39" s="170"/>
      <c r="BW39" s="170"/>
      <c r="BX39" s="170"/>
      <c r="BY39" s="170"/>
      <c r="BZ39" s="170"/>
      <c r="CA39" s="170"/>
      <c r="CB39" s="170"/>
      <c r="CC39" s="170"/>
      <c r="CD39" s="170"/>
      <c r="CE39" s="170"/>
      <c r="CF39" s="170"/>
      <c r="CG39" s="170"/>
      <c r="CH39" s="170"/>
      <c r="CI39" s="170"/>
      <c r="CJ39" s="170"/>
      <c r="CK39" s="170"/>
      <c r="CL39" s="170"/>
      <c r="CM39" s="170"/>
      <c r="CN39" s="263"/>
      <c r="CO39" s="263"/>
      <c r="CP39" s="263"/>
      <c r="CQ39" s="263"/>
      <c r="CR39" s="263"/>
      <c r="CS39" s="263"/>
      <c r="CT39" s="263"/>
      <c r="CU39" s="264"/>
    </row>
    <row r="40" spans="1:100" ht="15" customHeight="1" thickBot="1">
      <c r="A40" s="225" t="s">
        <v>107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6"/>
      <c r="T40" s="227"/>
      <c r="U40" s="228"/>
      <c r="V40" s="228"/>
      <c r="W40" s="228"/>
      <c r="X40" s="228"/>
      <c r="Y40" s="228"/>
      <c r="Z40" s="228" t="s">
        <v>106</v>
      </c>
      <c r="AA40" s="228"/>
      <c r="AB40" s="228"/>
      <c r="AC40" s="228"/>
      <c r="AD40" s="228"/>
      <c r="AE40" s="228"/>
      <c r="AF40" s="228"/>
      <c r="AG40" s="228"/>
      <c r="AH40" s="90">
        <v>3626600</v>
      </c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>
        <v>3626600</v>
      </c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>
        <f t="shared" ref="BX40:BX52" si="2">SUM(AZ40)</f>
        <v>3626600</v>
      </c>
      <c r="BY40" s="90"/>
      <c r="BZ40" s="90"/>
      <c r="CA40" s="90"/>
      <c r="CB40" s="90"/>
      <c r="CC40" s="90"/>
      <c r="CD40" s="90"/>
      <c r="CE40" s="90"/>
      <c r="CF40" s="90">
        <f>SUM(AH40-BX40)</f>
        <v>0</v>
      </c>
      <c r="CG40" s="90"/>
      <c r="CH40" s="90"/>
      <c r="CI40" s="90"/>
      <c r="CJ40" s="90"/>
      <c r="CK40" s="90"/>
      <c r="CL40" s="90"/>
      <c r="CM40" s="90"/>
      <c r="CN40" s="90"/>
      <c r="CO40" s="90"/>
      <c r="CP40" s="90"/>
      <c r="CQ40" s="90"/>
      <c r="CR40" s="90"/>
      <c r="CS40" s="90"/>
      <c r="CT40" s="90"/>
      <c r="CU40" s="161"/>
      <c r="CV40" s="11"/>
    </row>
    <row r="41" spans="1:100" ht="15" customHeight="1" thickBot="1">
      <c r="A41" s="253" t="s">
        <v>159</v>
      </c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7"/>
      <c r="T41" s="158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  <c r="AT41" s="170"/>
      <c r="AU41" s="170"/>
      <c r="AV41" s="170"/>
      <c r="AW41" s="170"/>
      <c r="AX41" s="170"/>
      <c r="AY41" s="170"/>
      <c r="AZ41" s="170"/>
      <c r="BA41" s="170"/>
      <c r="BB41" s="170"/>
      <c r="BC41" s="170"/>
      <c r="BD41" s="170"/>
      <c r="BE41" s="170"/>
      <c r="BF41" s="170"/>
      <c r="BG41" s="170"/>
      <c r="BH41" s="170"/>
      <c r="BI41" s="170"/>
      <c r="BJ41" s="170"/>
      <c r="BK41" s="170"/>
      <c r="BL41" s="170"/>
      <c r="BM41" s="170"/>
      <c r="BN41" s="170"/>
      <c r="BO41" s="170"/>
      <c r="BP41" s="170"/>
      <c r="BQ41" s="170"/>
      <c r="BR41" s="170"/>
      <c r="BS41" s="170"/>
      <c r="BT41" s="170"/>
      <c r="BU41" s="170"/>
      <c r="BV41" s="170"/>
      <c r="BW41" s="170"/>
      <c r="BX41" s="170"/>
      <c r="BY41" s="170"/>
      <c r="BZ41" s="170"/>
      <c r="CA41" s="170"/>
      <c r="CB41" s="170"/>
      <c r="CC41" s="170"/>
      <c r="CD41" s="170"/>
      <c r="CE41" s="170"/>
      <c r="CF41" s="170"/>
      <c r="CG41" s="170"/>
      <c r="CH41" s="170"/>
      <c r="CI41" s="170"/>
      <c r="CJ41" s="170"/>
      <c r="CK41" s="170"/>
      <c r="CL41" s="170"/>
      <c r="CM41" s="170"/>
      <c r="CN41" s="170"/>
      <c r="CO41" s="170"/>
      <c r="CP41" s="170"/>
      <c r="CQ41" s="170"/>
      <c r="CR41" s="170"/>
      <c r="CS41" s="170"/>
      <c r="CT41" s="170"/>
      <c r="CU41" s="262"/>
      <c r="CV41" s="11"/>
    </row>
    <row r="42" spans="1:100" ht="15" customHeight="1" thickBot="1">
      <c r="A42" s="225" t="s">
        <v>108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6"/>
      <c r="T42" s="227"/>
      <c r="U42" s="228"/>
      <c r="V42" s="228"/>
      <c r="W42" s="228"/>
      <c r="X42" s="228"/>
      <c r="Y42" s="228"/>
      <c r="Z42" s="228" t="s">
        <v>109</v>
      </c>
      <c r="AA42" s="228"/>
      <c r="AB42" s="228"/>
      <c r="AC42" s="228"/>
      <c r="AD42" s="228"/>
      <c r="AE42" s="228"/>
      <c r="AF42" s="228"/>
      <c r="AG42" s="228"/>
      <c r="AH42" s="90">
        <v>32800</v>
      </c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>
        <v>32800</v>
      </c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>
        <f t="shared" si="2"/>
        <v>32800</v>
      </c>
      <c r="BY42" s="90"/>
      <c r="BZ42" s="90"/>
      <c r="CA42" s="90"/>
      <c r="CB42" s="90"/>
      <c r="CC42" s="90"/>
      <c r="CD42" s="90"/>
      <c r="CE42" s="90"/>
      <c r="CF42" s="90">
        <f>SUM(AH42-BX42)</f>
        <v>0</v>
      </c>
      <c r="CG42" s="90"/>
      <c r="CH42" s="90"/>
      <c r="CI42" s="90"/>
      <c r="CJ42" s="90"/>
      <c r="CK42" s="90"/>
      <c r="CL42" s="90"/>
      <c r="CM42" s="90"/>
      <c r="CN42" s="90"/>
      <c r="CO42" s="90"/>
      <c r="CP42" s="90"/>
      <c r="CQ42" s="90"/>
      <c r="CR42" s="90"/>
      <c r="CS42" s="90"/>
      <c r="CT42" s="90"/>
      <c r="CU42" s="161"/>
    </row>
    <row r="43" spans="1:100" ht="15" customHeight="1" thickBot="1">
      <c r="A43" s="253" t="s">
        <v>158</v>
      </c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7"/>
      <c r="T43" s="158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263"/>
      <c r="BA43" s="263"/>
      <c r="BB43" s="263"/>
      <c r="BC43" s="263"/>
      <c r="BD43" s="263"/>
      <c r="BE43" s="263"/>
      <c r="BF43" s="263"/>
      <c r="BG43" s="263"/>
      <c r="BH43" s="170"/>
      <c r="BI43" s="170"/>
      <c r="BJ43" s="170"/>
      <c r="BK43" s="170"/>
      <c r="BL43" s="170"/>
      <c r="BM43" s="170"/>
      <c r="BN43" s="170"/>
      <c r="BO43" s="170"/>
      <c r="BP43" s="170"/>
      <c r="BQ43" s="170"/>
      <c r="BR43" s="170"/>
      <c r="BS43" s="170"/>
      <c r="BT43" s="170"/>
      <c r="BU43" s="170"/>
      <c r="BV43" s="170"/>
      <c r="BW43" s="170"/>
      <c r="BX43" s="170"/>
      <c r="BY43" s="170"/>
      <c r="BZ43" s="170"/>
      <c r="CA43" s="170"/>
      <c r="CB43" s="170"/>
      <c r="CC43" s="170"/>
      <c r="CD43" s="170"/>
      <c r="CE43" s="170"/>
      <c r="CF43" s="170"/>
      <c r="CG43" s="170"/>
      <c r="CH43" s="170"/>
      <c r="CI43" s="170"/>
      <c r="CJ43" s="170"/>
      <c r="CK43" s="170"/>
      <c r="CL43" s="170"/>
      <c r="CM43" s="170"/>
      <c r="CN43" s="170"/>
      <c r="CO43" s="170"/>
      <c r="CP43" s="170"/>
      <c r="CQ43" s="170"/>
      <c r="CR43" s="170"/>
      <c r="CS43" s="170"/>
      <c r="CT43" s="170"/>
      <c r="CU43" s="262"/>
    </row>
    <row r="44" spans="1:100" ht="15" customHeight="1" thickBot="1">
      <c r="A44" s="225" t="s">
        <v>110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6"/>
      <c r="T44" s="227"/>
      <c r="U44" s="228"/>
      <c r="V44" s="228"/>
      <c r="W44" s="228"/>
      <c r="X44" s="228"/>
      <c r="Y44" s="228"/>
      <c r="Z44" s="228" t="s">
        <v>111</v>
      </c>
      <c r="AA44" s="228"/>
      <c r="AB44" s="228"/>
      <c r="AC44" s="228"/>
      <c r="AD44" s="228"/>
      <c r="AE44" s="228"/>
      <c r="AF44" s="228"/>
      <c r="AG44" s="228"/>
      <c r="AH44" s="90">
        <v>1076800</v>
      </c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>
        <v>1076800</v>
      </c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>
        <f t="shared" si="2"/>
        <v>1076800</v>
      </c>
      <c r="BY44" s="90"/>
      <c r="BZ44" s="90"/>
      <c r="CA44" s="90"/>
      <c r="CB44" s="90"/>
      <c r="CC44" s="90"/>
      <c r="CD44" s="90"/>
      <c r="CE44" s="90"/>
      <c r="CF44" s="90">
        <f>SUM(AH44-BX44)</f>
        <v>0</v>
      </c>
      <c r="CG44" s="90"/>
      <c r="CH44" s="90"/>
      <c r="CI44" s="90"/>
      <c r="CJ44" s="90"/>
      <c r="CK44" s="90"/>
      <c r="CL44" s="90"/>
      <c r="CM44" s="90"/>
      <c r="CN44" s="90"/>
      <c r="CO44" s="90"/>
      <c r="CP44" s="90"/>
      <c r="CQ44" s="90"/>
      <c r="CR44" s="90"/>
      <c r="CS44" s="90"/>
      <c r="CT44" s="90"/>
      <c r="CU44" s="161"/>
    </row>
    <row r="45" spans="1:100" ht="15" customHeight="1" thickBot="1">
      <c r="A45" s="253" t="s">
        <v>160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7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07"/>
      <c r="AH45" s="232">
        <f>SUM(AH54+AH52+AH46)</f>
        <v>174800</v>
      </c>
      <c r="AI45" s="233"/>
      <c r="AJ45" s="233"/>
      <c r="AK45" s="233"/>
      <c r="AL45" s="233"/>
      <c r="AM45" s="233"/>
      <c r="AN45" s="233"/>
      <c r="AO45" s="233"/>
      <c r="AP45" s="233"/>
      <c r="AQ45" s="234"/>
      <c r="AR45" s="235"/>
      <c r="AS45" s="170"/>
      <c r="AT45" s="170"/>
      <c r="AU45" s="170"/>
      <c r="AV45" s="170"/>
      <c r="AW45" s="170"/>
      <c r="AX45" s="170"/>
      <c r="AY45" s="265"/>
      <c r="AZ45" s="232">
        <f>SUM(+AZ52+AZ54+AZ46)</f>
        <v>174000</v>
      </c>
      <c r="BA45" s="233"/>
      <c r="BB45" s="233"/>
      <c r="BC45" s="233"/>
      <c r="BD45" s="233"/>
      <c r="BE45" s="233"/>
      <c r="BF45" s="233"/>
      <c r="BG45" s="234"/>
      <c r="BH45" s="235"/>
      <c r="BI45" s="170"/>
      <c r="BJ45" s="170"/>
      <c r="BK45" s="170"/>
      <c r="BL45" s="170"/>
      <c r="BM45" s="170"/>
      <c r="BN45" s="170"/>
      <c r="BO45" s="170"/>
      <c r="BP45" s="170"/>
      <c r="BQ45" s="170"/>
      <c r="BR45" s="170"/>
      <c r="BS45" s="170"/>
      <c r="BT45" s="170"/>
      <c r="BU45" s="170"/>
      <c r="BV45" s="170"/>
      <c r="BW45" s="170"/>
      <c r="BX45" s="170"/>
      <c r="BY45" s="170"/>
      <c r="BZ45" s="170"/>
      <c r="CA45" s="170"/>
      <c r="CB45" s="170"/>
      <c r="CC45" s="170"/>
      <c r="CD45" s="170"/>
      <c r="CE45" s="170"/>
      <c r="CF45" s="170"/>
      <c r="CG45" s="170"/>
      <c r="CH45" s="170"/>
      <c r="CI45" s="170"/>
      <c r="CJ45" s="170"/>
      <c r="CK45" s="170"/>
      <c r="CL45" s="170"/>
      <c r="CM45" s="170"/>
      <c r="CN45" s="170"/>
      <c r="CO45" s="170"/>
      <c r="CP45" s="170"/>
      <c r="CQ45" s="170"/>
      <c r="CR45" s="170"/>
      <c r="CS45" s="170"/>
      <c r="CT45" s="170"/>
      <c r="CU45" s="262"/>
    </row>
    <row r="46" spans="1:100" ht="15" customHeight="1">
      <c r="A46" s="229" t="s">
        <v>112</v>
      </c>
      <c r="B46" s="229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134"/>
      <c r="T46" s="230"/>
      <c r="U46" s="231"/>
      <c r="V46" s="231"/>
      <c r="W46" s="231"/>
      <c r="X46" s="231"/>
      <c r="Y46" s="231"/>
      <c r="Z46" s="231" t="s">
        <v>113</v>
      </c>
      <c r="AA46" s="231"/>
      <c r="AB46" s="231"/>
      <c r="AC46" s="231"/>
      <c r="AD46" s="231"/>
      <c r="AE46" s="231"/>
      <c r="AF46" s="231"/>
      <c r="AG46" s="231"/>
      <c r="AH46" s="160">
        <f>SUM(AH47:AQ51)</f>
        <v>36000</v>
      </c>
      <c r="AI46" s="160"/>
      <c r="AJ46" s="160"/>
      <c r="AK46" s="160"/>
      <c r="AL46" s="160"/>
      <c r="AM46" s="160"/>
      <c r="AN46" s="160"/>
      <c r="AO46" s="160"/>
      <c r="AP46" s="160"/>
      <c r="AQ46" s="160"/>
      <c r="AR46" s="160">
        <f>SUM(AR47:AY51)</f>
        <v>0</v>
      </c>
      <c r="AS46" s="160"/>
      <c r="AT46" s="160"/>
      <c r="AU46" s="160"/>
      <c r="AV46" s="160"/>
      <c r="AW46" s="160"/>
      <c r="AX46" s="160"/>
      <c r="AY46" s="160"/>
      <c r="AZ46" s="160">
        <f>SUM(AZ47:BG51)</f>
        <v>35200</v>
      </c>
      <c r="BA46" s="160"/>
      <c r="BB46" s="160"/>
      <c r="BC46" s="160"/>
      <c r="BD46" s="160"/>
      <c r="BE46" s="160"/>
      <c r="BF46" s="160"/>
      <c r="BG46" s="160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160">
        <f t="shared" si="2"/>
        <v>35200</v>
      </c>
      <c r="BY46" s="160"/>
      <c r="BZ46" s="160"/>
      <c r="CA46" s="160"/>
      <c r="CB46" s="160"/>
      <c r="CC46" s="160"/>
      <c r="CD46" s="160"/>
      <c r="CE46" s="160"/>
      <c r="CF46" s="160">
        <f t="shared" ref="CF46:CF51" si="3">SUM(AH46-BX46)</f>
        <v>800</v>
      </c>
      <c r="CG46" s="160"/>
      <c r="CH46" s="160"/>
      <c r="CI46" s="160"/>
      <c r="CJ46" s="160"/>
      <c r="CK46" s="160"/>
      <c r="CL46" s="160"/>
      <c r="CM46" s="160"/>
      <c r="CN46" s="236"/>
      <c r="CO46" s="236"/>
      <c r="CP46" s="236"/>
      <c r="CQ46" s="236"/>
      <c r="CR46" s="236"/>
      <c r="CS46" s="236"/>
      <c r="CT46" s="236"/>
      <c r="CU46" s="237"/>
    </row>
    <row r="47" spans="1:100" ht="15" customHeight="1">
      <c r="A47" s="62" t="s">
        <v>114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3"/>
      <c r="T47" s="45"/>
      <c r="U47" s="46"/>
      <c r="V47" s="46"/>
      <c r="W47" s="46"/>
      <c r="X47" s="46"/>
      <c r="Y47" s="46"/>
      <c r="Z47" s="46" t="s">
        <v>115</v>
      </c>
      <c r="AA47" s="46"/>
      <c r="AB47" s="46"/>
      <c r="AC47" s="46"/>
      <c r="AD47" s="46"/>
      <c r="AE47" s="46"/>
      <c r="AF47" s="46"/>
      <c r="AG47" s="46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  <c r="AV47" s="128"/>
      <c r="AW47" s="128"/>
      <c r="AX47" s="128"/>
      <c r="AY47" s="128"/>
      <c r="AZ47" s="128"/>
      <c r="BA47" s="128"/>
      <c r="BB47" s="128"/>
      <c r="BC47" s="128"/>
      <c r="BD47" s="128"/>
      <c r="BE47" s="128"/>
      <c r="BF47" s="128"/>
      <c r="BG47" s="128"/>
      <c r="BH47" s="128"/>
      <c r="BI47" s="128"/>
      <c r="BJ47" s="128"/>
      <c r="BK47" s="128"/>
      <c r="BL47" s="128"/>
      <c r="BM47" s="128"/>
      <c r="BN47" s="128"/>
      <c r="BO47" s="128"/>
      <c r="BP47" s="128"/>
      <c r="BQ47" s="128"/>
      <c r="BR47" s="128"/>
      <c r="BS47" s="128"/>
      <c r="BT47" s="128"/>
      <c r="BU47" s="128"/>
      <c r="BV47" s="128"/>
      <c r="BW47" s="128"/>
      <c r="BX47" s="73">
        <f t="shared" si="2"/>
        <v>0</v>
      </c>
      <c r="BY47" s="73"/>
      <c r="BZ47" s="73"/>
      <c r="CA47" s="73"/>
      <c r="CB47" s="73"/>
      <c r="CC47" s="73"/>
      <c r="CD47" s="73"/>
      <c r="CE47" s="73"/>
      <c r="CF47" s="128">
        <f t="shared" si="3"/>
        <v>0</v>
      </c>
      <c r="CG47" s="128"/>
      <c r="CH47" s="128"/>
      <c r="CI47" s="128"/>
      <c r="CJ47" s="128"/>
      <c r="CK47" s="128"/>
      <c r="CL47" s="128"/>
      <c r="CM47" s="128"/>
      <c r="CN47" s="128"/>
      <c r="CO47" s="128"/>
      <c r="CP47" s="128"/>
      <c r="CQ47" s="128"/>
      <c r="CR47" s="128"/>
      <c r="CS47" s="128"/>
      <c r="CT47" s="128"/>
      <c r="CU47" s="129"/>
    </row>
    <row r="48" spans="1:100" ht="15" customHeight="1">
      <c r="A48" s="62" t="s">
        <v>141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3"/>
      <c r="T48" s="45"/>
      <c r="U48" s="46"/>
      <c r="V48" s="46"/>
      <c r="W48" s="46"/>
      <c r="X48" s="46"/>
      <c r="Y48" s="46"/>
      <c r="Z48" s="46" t="s">
        <v>142</v>
      </c>
      <c r="AA48" s="46"/>
      <c r="AB48" s="46"/>
      <c r="AC48" s="46"/>
      <c r="AD48" s="46"/>
      <c r="AE48" s="46"/>
      <c r="AF48" s="46"/>
      <c r="AG48" s="46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  <c r="BR48" s="128"/>
      <c r="BS48" s="128"/>
      <c r="BT48" s="128"/>
      <c r="BU48" s="128"/>
      <c r="BV48" s="128"/>
      <c r="BW48" s="128"/>
      <c r="BX48" s="73">
        <f t="shared" si="2"/>
        <v>0</v>
      </c>
      <c r="BY48" s="73"/>
      <c r="BZ48" s="73"/>
      <c r="CA48" s="73"/>
      <c r="CB48" s="73"/>
      <c r="CC48" s="73"/>
      <c r="CD48" s="73"/>
      <c r="CE48" s="73"/>
      <c r="CF48" s="73">
        <f t="shared" si="3"/>
        <v>0</v>
      </c>
      <c r="CG48" s="73"/>
      <c r="CH48" s="73"/>
      <c r="CI48" s="73"/>
      <c r="CJ48" s="73"/>
      <c r="CK48" s="73"/>
      <c r="CL48" s="73"/>
      <c r="CM48" s="73"/>
      <c r="CN48" s="128"/>
      <c r="CO48" s="128"/>
      <c r="CP48" s="128"/>
      <c r="CQ48" s="128"/>
      <c r="CR48" s="128"/>
      <c r="CS48" s="128"/>
      <c r="CT48" s="128"/>
      <c r="CU48" s="129"/>
    </row>
    <row r="49" spans="1:99" ht="15" customHeight="1">
      <c r="A49" s="62" t="s">
        <v>116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3"/>
      <c r="T49" s="45"/>
      <c r="U49" s="46"/>
      <c r="V49" s="46"/>
      <c r="W49" s="46"/>
      <c r="X49" s="46"/>
      <c r="Y49" s="46"/>
      <c r="Z49" s="46" t="s">
        <v>117</v>
      </c>
      <c r="AA49" s="46"/>
      <c r="AB49" s="46"/>
      <c r="AC49" s="46"/>
      <c r="AD49" s="46"/>
      <c r="AE49" s="46"/>
      <c r="AF49" s="46"/>
      <c r="AG49" s="46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8"/>
      <c r="BR49" s="128"/>
      <c r="BS49" s="128"/>
      <c r="BT49" s="128"/>
      <c r="BU49" s="128"/>
      <c r="BV49" s="128"/>
      <c r="BW49" s="128"/>
      <c r="BX49" s="73">
        <f t="shared" si="2"/>
        <v>0</v>
      </c>
      <c r="BY49" s="73"/>
      <c r="BZ49" s="73"/>
      <c r="CA49" s="73"/>
      <c r="CB49" s="73"/>
      <c r="CC49" s="73"/>
      <c r="CD49" s="73"/>
      <c r="CE49" s="73"/>
      <c r="CF49" s="128">
        <f t="shared" si="3"/>
        <v>0</v>
      </c>
      <c r="CG49" s="128"/>
      <c r="CH49" s="128"/>
      <c r="CI49" s="128"/>
      <c r="CJ49" s="128"/>
      <c r="CK49" s="128"/>
      <c r="CL49" s="128"/>
      <c r="CM49" s="128"/>
      <c r="CN49" s="128"/>
      <c r="CO49" s="128"/>
      <c r="CP49" s="128"/>
      <c r="CQ49" s="128"/>
      <c r="CR49" s="128"/>
      <c r="CS49" s="128"/>
      <c r="CT49" s="128"/>
      <c r="CU49" s="129"/>
    </row>
    <row r="50" spans="1:99" ht="15" customHeight="1">
      <c r="A50" s="62" t="s">
        <v>144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3"/>
      <c r="T50" s="45"/>
      <c r="U50" s="46"/>
      <c r="V50" s="46"/>
      <c r="W50" s="46"/>
      <c r="X50" s="46"/>
      <c r="Y50" s="46"/>
      <c r="Z50" s="46" t="s">
        <v>143</v>
      </c>
      <c r="AA50" s="46"/>
      <c r="AB50" s="46"/>
      <c r="AC50" s="46"/>
      <c r="AD50" s="46"/>
      <c r="AE50" s="46"/>
      <c r="AF50" s="46"/>
      <c r="AG50" s="46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  <c r="BR50" s="128"/>
      <c r="BS50" s="128"/>
      <c r="BT50" s="128"/>
      <c r="BU50" s="128"/>
      <c r="BV50" s="128"/>
      <c r="BW50" s="128"/>
      <c r="BX50" s="73">
        <f t="shared" si="2"/>
        <v>0</v>
      </c>
      <c r="BY50" s="73"/>
      <c r="BZ50" s="73"/>
      <c r="CA50" s="73"/>
      <c r="CB50" s="73"/>
      <c r="CC50" s="73"/>
      <c r="CD50" s="73"/>
      <c r="CE50" s="73"/>
      <c r="CF50" s="128">
        <f>SUM(AH50-BX50)</f>
        <v>0</v>
      </c>
      <c r="CG50" s="128"/>
      <c r="CH50" s="128"/>
      <c r="CI50" s="128"/>
      <c r="CJ50" s="128"/>
      <c r="CK50" s="128"/>
      <c r="CL50" s="128"/>
      <c r="CM50" s="128"/>
      <c r="CN50" s="128"/>
      <c r="CO50" s="128"/>
      <c r="CP50" s="128"/>
      <c r="CQ50" s="128"/>
      <c r="CR50" s="128"/>
      <c r="CS50" s="128"/>
      <c r="CT50" s="128"/>
      <c r="CU50" s="129"/>
    </row>
    <row r="51" spans="1:99" ht="15" customHeight="1">
      <c r="A51" s="62" t="s">
        <v>118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3"/>
      <c r="T51" s="45"/>
      <c r="U51" s="46"/>
      <c r="V51" s="46"/>
      <c r="W51" s="46"/>
      <c r="X51" s="46"/>
      <c r="Y51" s="46"/>
      <c r="Z51" s="46" t="s">
        <v>119</v>
      </c>
      <c r="AA51" s="46"/>
      <c r="AB51" s="46"/>
      <c r="AC51" s="46"/>
      <c r="AD51" s="46"/>
      <c r="AE51" s="46"/>
      <c r="AF51" s="46"/>
      <c r="AG51" s="46"/>
      <c r="AH51" s="128">
        <v>36000</v>
      </c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128">
        <v>35200</v>
      </c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8"/>
      <c r="BR51" s="128"/>
      <c r="BS51" s="128"/>
      <c r="BT51" s="128"/>
      <c r="BU51" s="128"/>
      <c r="BV51" s="128"/>
      <c r="BW51" s="128"/>
      <c r="BX51" s="73">
        <f t="shared" si="2"/>
        <v>35200</v>
      </c>
      <c r="BY51" s="73"/>
      <c r="BZ51" s="73"/>
      <c r="CA51" s="73"/>
      <c r="CB51" s="73"/>
      <c r="CC51" s="73"/>
      <c r="CD51" s="73"/>
      <c r="CE51" s="73"/>
      <c r="CF51" s="128">
        <f t="shared" si="3"/>
        <v>800</v>
      </c>
      <c r="CG51" s="128"/>
      <c r="CH51" s="128"/>
      <c r="CI51" s="128"/>
      <c r="CJ51" s="128"/>
      <c r="CK51" s="128"/>
      <c r="CL51" s="128"/>
      <c r="CM51" s="128"/>
      <c r="CN51" s="128"/>
      <c r="CO51" s="128"/>
      <c r="CP51" s="128"/>
      <c r="CQ51" s="128"/>
      <c r="CR51" s="128"/>
      <c r="CS51" s="128"/>
      <c r="CT51" s="128"/>
      <c r="CU51" s="129"/>
    </row>
    <row r="52" spans="1:99" ht="15" customHeight="1">
      <c r="A52" s="131" t="s">
        <v>120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2"/>
      <c r="T52" s="212"/>
      <c r="U52" s="188"/>
      <c r="V52" s="188"/>
      <c r="W52" s="188"/>
      <c r="X52" s="188"/>
      <c r="Y52" s="188"/>
      <c r="Z52" s="188" t="s">
        <v>121</v>
      </c>
      <c r="AA52" s="188"/>
      <c r="AB52" s="188"/>
      <c r="AC52" s="188"/>
      <c r="AD52" s="188"/>
      <c r="AE52" s="188"/>
      <c r="AF52" s="188"/>
      <c r="AG52" s="188"/>
      <c r="AH52" s="189">
        <v>20000</v>
      </c>
      <c r="AI52" s="189"/>
      <c r="AJ52" s="189"/>
      <c r="AK52" s="189"/>
      <c r="AL52" s="189"/>
      <c r="AM52" s="189"/>
      <c r="AN52" s="189"/>
      <c r="AO52" s="189"/>
      <c r="AP52" s="189"/>
      <c r="AQ52" s="189"/>
      <c r="AR52" s="189"/>
      <c r="AS52" s="189"/>
      <c r="AT52" s="189"/>
      <c r="AU52" s="189"/>
      <c r="AV52" s="189"/>
      <c r="AW52" s="189"/>
      <c r="AX52" s="189"/>
      <c r="AY52" s="189"/>
      <c r="AZ52" s="189">
        <v>20000</v>
      </c>
      <c r="BA52" s="189"/>
      <c r="BB52" s="189"/>
      <c r="BC52" s="189"/>
      <c r="BD52" s="189"/>
      <c r="BE52" s="189"/>
      <c r="BF52" s="189"/>
      <c r="BG52" s="189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  <c r="BS52" s="128"/>
      <c r="BT52" s="128"/>
      <c r="BU52" s="128"/>
      <c r="BV52" s="128"/>
      <c r="BW52" s="128"/>
      <c r="BX52" s="160">
        <f t="shared" si="2"/>
        <v>20000</v>
      </c>
      <c r="BY52" s="160"/>
      <c r="BZ52" s="160"/>
      <c r="CA52" s="160"/>
      <c r="CB52" s="160"/>
      <c r="CC52" s="160"/>
      <c r="CD52" s="160"/>
      <c r="CE52" s="160"/>
      <c r="CF52" s="189">
        <f>SUM(AH52-BX52)</f>
        <v>0</v>
      </c>
      <c r="CG52" s="189"/>
      <c r="CH52" s="189"/>
      <c r="CI52" s="189"/>
      <c r="CJ52" s="189"/>
      <c r="CK52" s="189"/>
      <c r="CL52" s="189"/>
      <c r="CM52" s="189"/>
      <c r="CN52" s="160"/>
      <c r="CO52" s="160"/>
      <c r="CP52" s="160"/>
      <c r="CQ52" s="160"/>
      <c r="CR52" s="160"/>
      <c r="CS52" s="160"/>
      <c r="CT52" s="160"/>
      <c r="CU52" s="191"/>
    </row>
    <row r="53" spans="1:99" ht="15" customHeight="1">
      <c r="A53" s="131" t="s">
        <v>122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2"/>
      <c r="T53" s="45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128" t="s">
        <v>153</v>
      </c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  <c r="BR53" s="128"/>
      <c r="BS53" s="128"/>
      <c r="BT53" s="128"/>
      <c r="BU53" s="128"/>
      <c r="BV53" s="128"/>
      <c r="BW53" s="128"/>
      <c r="BX53" s="73"/>
      <c r="BY53" s="73"/>
      <c r="BZ53" s="73"/>
      <c r="CA53" s="73"/>
      <c r="CB53" s="73"/>
      <c r="CC53" s="73"/>
      <c r="CD53" s="73"/>
      <c r="CE53" s="73"/>
      <c r="CF53" s="128"/>
      <c r="CG53" s="128"/>
      <c r="CH53" s="128"/>
      <c r="CI53" s="128"/>
      <c r="CJ53" s="128"/>
      <c r="CK53" s="128"/>
      <c r="CL53" s="128"/>
      <c r="CM53" s="128"/>
      <c r="CN53" s="189"/>
      <c r="CO53" s="189"/>
      <c r="CP53" s="189"/>
      <c r="CQ53" s="189"/>
      <c r="CR53" s="189"/>
      <c r="CS53" s="189"/>
      <c r="CT53" s="189"/>
      <c r="CU53" s="190"/>
    </row>
    <row r="54" spans="1:99" ht="15" customHeight="1">
      <c r="A54" s="131" t="s">
        <v>123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3"/>
      <c r="T54" s="212"/>
      <c r="U54" s="188"/>
      <c r="V54" s="188"/>
      <c r="W54" s="188"/>
      <c r="X54" s="188"/>
      <c r="Y54" s="188"/>
      <c r="Z54" s="188" t="s">
        <v>124</v>
      </c>
      <c r="AA54" s="188"/>
      <c r="AB54" s="188"/>
      <c r="AC54" s="188"/>
      <c r="AD54" s="188"/>
      <c r="AE54" s="188"/>
      <c r="AF54" s="188"/>
      <c r="AG54" s="188"/>
      <c r="AH54" s="189">
        <f>SUM(AH56+AH58)</f>
        <v>118800</v>
      </c>
      <c r="AI54" s="189"/>
      <c r="AJ54" s="189"/>
      <c r="AK54" s="189"/>
      <c r="AL54" s="189"/>
      <c r="AM54" s="189"/>
      <c r="AN54" s="189"/>
      <c r="AO54" s="189"/>
      <c r="AP54" s="189"/>
      <c r="AQ54" s="189"/>
      <c r="AR54" s="189">
        <f>SUM(AR56+AR58)</f>
        <v>0</v>
      </c>
      <c r="AS54" s="189"/>
      <c r="AT54" s="189"/>
      <c r="AU54" s="189"/>
      <c r="AV54" s="189"/>
      <c r="AW54" s="189"/>
      <c r="AX54" s="189"/>
      <c r="AY54" s="189"/>
      <c r="AZ54" s="189">
        <f>SUM(AZ56+AZ58)</f>
        <v>118800</v>
      </c>
      <c r="BA54" s="189"/>
      <c r="BB54" s="189"/>
      <c r="BC54" s="189"/>
      <c r="BD54" s="189"/>
      <c r="BE54" s="189"/>
      <c r="BF54" s="189"/>
      <c r="BG54" s="189"/>
      <c r="BH54" s="128"/>
      <c r="BI54" s="128"/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  <c r="BT54" s="128"/>
      <c r="BU54" s="128"/>
      <c r="BV54" s="128"/>
      <c r="BW54" s="128"/>
      <c r="BX54" s="160">
        <f>SUM(AZ54)</f>
        <v>118800</v>
      </c>
      <c r="BY54" s="160"/>
      <c r="BZ54" s="160"/>
      <c r="CA54" s="160"/>
      <c r="CB54" s="160"/>
      <c r="CC54" s="160"/>
      <c r="CD54" s="160"/>
      <c r="CE54" s="160"/>
      <c r="CF54" s="189">
        <f>SUM(AH54-BX54)</f>
        <v>0</v>
      </c>
      <c r="CG54" s="189"/>
      <c r="CH54" s="189"/>
      <c r="CI54" s="189"/>
      <c r="CJ54" s="189"/>
      <c r="CK54" s="189"/>
      <c r="CL54" s="189"/>
      <c r="CM54" s="189"/>
      <c r="CN54" s="160"/>
      <c r="CO54" s="160"/>
      <c r="CP54" s="160"/>
      <c r="CQ54" s="160"/>
      <c r="CR54" s="160"/>
      <c r="CS54" s="160"/>
      <c r="CT54" s="160"/>
      <c r="CU54" s="191"/>
    </row>
    <row r="55" spans="1:99" ht="15" customHeight="1">
      <c r="A55" s="62" t="s">
        <v>125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3"/>
      <c r="T55" s="45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128"/>
      <c r="BN55" s="128"/>
      <c r="BO55" s="128"/>
      <c r="BP55" s="128"/>
      <c r="BQ55" s="128"/>
      <c r="BR55" s="128"/>
      <c r="BS55" s="128"/>
      <c r="BT55" s="128"/>
      <c r="BU55" s="128"/>
      <c r="BV55" s="128"/>
      <c r="BW55" s="128"/>
      <c r="BX55" s="73"/>
      <c r="BY55" s="73"/>
      <c r="BZ55" s="73"/>
      <c r="CA55" s="73"/>
      <c r="CB55" s="73"/>
      <c r="CC55" s="73"/>
      <c r="CD55" s="73"/>
      <c r="CE55" s="73"/>
      <c r="CF55" s="128"/>
      <c r="CG55" s="128"/>
      <c r="CH55" s="128"/>
      <c r="CI55" s="128"/>
      <c r="CJ55" s="128"/>
      <c r="CK55" s="128"/>
      <c r="CL55" s="128"/>
      <c r="CM55" s="128"/>
      <c r="CN55" s="128"/>
      <c r="CO55" s="128"/>
      <c r="CP55" s="128"/>
      <c r="CQ55" s="128"/>
      <c r="CR55" s="128"/>
      <c r="CS55" s="128"/>
      <c r="CT55" s="128"/>
      <c r="CU55" s="129"/>
    </row>
    <row r="56" spans="1:99" ht="15" customHeight="1">
      <c r="A56" s="62" t="s">
        <v>126</v>
      </c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3"/>
      <c r="T56" s="45"/>
      <c r="U56" s="46"/>
      <c r="V56" s="46"/>
      <c r="W56" s="46"/>
      <c r="X56" s="46"/>
      <c r="Y56" s="46"/>
      <c r="Z56" s="46" t="s">
        <v>127</v>
      </c>
      <c r="AA56" s="46"/>
      <c r="AB56" s="46"/>
      <c r="AC56" s="46"/>
      <c r="AD56" s="46"/>
      <c r="AE56" s="46"/>
      <c r="AF56" s="46"/>
      <c r="AG56" s="46"/>
      <c r="AH56" s="128">
        <v>63800</v>
      </c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  <c r="AV56" s="128"/>
      <c r="AW56" s="128"/>
      <c r="AX56" s="128"/>
      <c r="AY56" s="128"/>
      <c r="AZ56" s="128">
        <v>63800</v>
      </c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128"/>
      <c r="BN56" s="128"/>
      <c r="BO56" s="128"/>
      <c r="BP56" s="128"/>
      <c r="BQ56" s="128"/>
      <c r="BR56" s="128"/>
      <c r="BS56" s="128"/>
      <c r="BT56" s="128"/>
      <c r="BU56" s="128"/>
      <c r="BV56" s="128"/>
      <c r="BW56" s="128"/>
      <c r="BX56" s="73">
        <f>SUM(AZ56)</f>
        <v>63800</v>
      </c>
      <c r="BY56" s="73"/>
      <c r="BZ56" s="73"/>
      <c r="CA56" s="73"/>
      <c r="CB56" s="73"/>
      <c r="CC56" s="73"/>
      <c r="CD56" s="73"/>
      <c r="CE56" s="73"/>
      <c r="CF56" s="128">
        <f>SUM(AH56-BX56)</f>
        <v>0</v>
      </c>
      <c r="CG56" s="128"/>
      <c r="CH56" s="128"/>
      <c r="CI56" s="128"/>
      <c r="CJ56" s="128"/>
      <c r="CK56" s="128"/>
      <c r="CL56" s="128"/>
      <c r="CM56" s="128"/>
      <c r="CN56" s="73"/>
      <c r="CO56" s="73"/>
      <c r="CP56" s="73"/>
      <c r="CQ56" s="73"/>
      <c r="CR56" s="73"/>
      <c r="CS56" s="73"/>
      <c r="CT56" s="73"/>
      <c r="CU56" s="130"/>
    </row>
    <row r="57" spans="1:99" ht="15" customHeight="1">
      <c r="A57" s="62" t="s">
        <v>128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3"/>
      <c r="T57" s="45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  <c r="AV57" s="128"/>
      <c r="AW57" s="128"/>
      <c r="AX57" s="128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128"/>
      <c r="BN57" s="128"/>
      <c r="BO57" s="128"/>
      <c r="BP57" s="128"/>
      <c r="BQ57" s="128"/>
      <c r="BR57" s="128"/>
      <c r="BS57" s="128"/>
      <c r="BT57" s="128"/>
      <c r="BU57" s="128"/>
      <c r="BV57" s="128"/>
      <c r="BW57" s="128"/>
      <c r="BX57" s="73"/>
      <c r="BY57" s="73"/>
      <c r="BZ57" s="73"/>
      <c r="CA57" s="73"/>
      <c r="CB57" s="73"/>
      <c r="CC57" s="73"/>
      <c r="CD57" s="73"/>
      <c r="CE57" s="73"/>
      <c r="CF57" s="128"/>
      <c r="CG57" s="128"/>
      <c r="CH57" s="128"/>
      <c r="CI57" s="128"/>
      <c r="CJ57" s="128"/>
      <c r="CK57" s="128"/>
      <c r="CL57" s="128"/>
      <c r="CM57" s="128"/>
      <c r="CN57" s="128"/>
      <c r="CO57" s="128"/>
      <c r="CP57" s="128"/>
      <c r="CQ57" s="128"/>
      <c r="CR57" s="128"/>
      <c r="CS57" s="128"/>
      <c r="CT57" s="128"/>
      <c r="CU57" s="129"/>
    </row>
    <row r="58" spans="1:99" ht="15" customHeight="1" thickBot="1">
      <c r="A58" s="255" t="s">
        <v>129</v>
      </c>
      <c r="B58" s="255"/>
      <c r="C58" s="255"/>
      <c r="D58" s="255"/>
      <c r="E58" s="255"/>
      <c r="F58" s="255"/>
      <c r="G58" s="255"/>
      <c r="H58" s="255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256"/>
      <c r="T58" s="251"/>
      <c r="U58" s="164"/>
      <c r="V58" s="164"/>
      <c r="W58" s="164"/>
      <c r="X58" s="164"/>
      <c r="Y58" s="164"/>
      <c r="Z58" s="164" t="s">
        <v>130</v>
      </c>
      <c r="AA58" s="164"/>
      <c r="AB58" s="164"/>
      <c r="AC58" s="164"/>
      <c r="AD58" s="164"/>
      <c r="AE58" s="164"/>
      <c r="AF58" s="164"/>
      <c r="AG58" s="164"/>
      <c r="AH58" s="162">
        <v>55000</v>
      </c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>
        <v>55000</v>
      </c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2"/>
      <c r="BR58" s="162"/>
      <c r="BS58" s="162"/>
      <c r="BT58" s="162"/>
      <c r="BU58" s="162"/>
      <c r="BV58" s="162"/>
      <c r="BW58" s="162"/>
      <c r="BX58" s="90">
        <f>SUM(AZ58)</f>
        <v>55000</v>
      </c>
      <c r="BY58" s="90"/>
      <c r="BZ58" s="90"/>
      <c r="CA58" s="90"/>
      <c r="CB58" s="90"/>
      <c r="CC58" s="90"/>
      <c r="CD58" s="90"/>
      <c r="CE58" s="90"/>
      <c r="CF58" s="162">
        <f>SUM(AH58-BX58)</f>
        <v>0</v>
      </c>
      <c r="CG58" s="162"/>
      <c r="CH58" s="162"/>
      <c r="CI58" s="162"/>
      <c r="CJ58" s="162"/>
      <c r="CK58" s="162"/>
      <c r="CL58" s="162"/>
      <c r="CM58" s="162"/>
      <c r="CN58" s="90"/>
      <c r="CO58" s="90"/>
      <c r="CP58" s="90"/>
      <c r="CQ58" s="90"/>
      <c r="CR58" s="90"/>
      <c r="CS58" s="90"/>
      <c r="CT58" s="90"/>
      <c r="CU58" s="161"/>
    </row>
    <row r="59" spans="1:99" ht="15" customHeight="1" thickBot="1">
      <c r="A59" s="155" t="s">
        <v>154</v>
      </c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7"/>
      <c r="T59" s="158"/>
      <c r="U59" s="159"/>
      <c r="V59" s="159"/>
      <c r="W59" s="159"/>
      <c r="X59" s="159"/>
      <c r="Y59" s="159"/>
      <c r="Z59" s="139" t="s">
        <v>140</v>
      </c>
      <c r="AA59" s="139"/>
      <c r="AB59" s="139"/>
      <c r="AC59" s="139"/>
      <c r="AD59" s="139"/>
      <c r="AE59" s="139"/>
      <c r="AF59" s="139"/>
      <c r="AG59" s="139"/>
      <c r="AH59" s="124">
        <f>AH60+AH74</f>
        <v>633000</v>
      </c>
      <c r="AI59" s="124"/>
      <c r="AJ59" s="124"/>
      <c r="AK59" s="124"/>
      <c r="AL59" s="124"/>
      <c r="AM59" s="124"/>
      <c r="AN59" s="124"/>
      <c r="AO59" s="124"/>
      <c r="AP59" s="124"/>
      <c r="AQ59" s="124"/>
      <c r="AR59" s="124">
        <f>AR60+AR74</f>
        <v>0</v>
      </c>
      <c r="AS59" s="124"/>
      <c r="AT59" s="124"/>
      <c r="AU59" s="124"/>
      <c r="AV59" s="124"/>
      <c r="AW59" s="124"/>
      <c r="AX59" s="124"/>
      <c r="AY59" s="124"/>
      <c r="AZ59" s="124">
        <f>AZ60+AZ74</f>
        <v>629179</v>
      </c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>
        <f>AZ59</f>
        <v>629179</v>
      </c>
      <c r="BY59" s="124"/>
      <c r="BZ59" s="124"/>
      <c r="CA59" s="124"/>
      <c r="CB59" s="124"/>
      <c r="CC59" s="124"/>
      <c r="CD59" s="124"/>
      <c r="CE59" s="124"/>
      <c r="CF59" s="124">
        <f>CF60+CF74</f>
        <v>3821</v>
      </c>
      <c r="CG59" s="124"/>
      <c r="CH59" s="124"/>
      <c r="CI59" s="124"/>
      <c r="CJ59" s="124"/>
      <c r="CK59" s="124"/>
      <c r="CL59" s="124"/>
      <c r="CM59" s="124"/>
      <c r="CN59" s="124"/>
      <c r="CO59" s="124"/>
      <c r="CP59" s="124"/>
      <c r="CQ59" s="124"/>
      <c r="CR59" s="124"/>
      <c r="CS59" s="124"/>
      <c r="CT59" s="124"/>
      <c r="CU59" s="133"/>
    </row>
    <row r="60" spans="1:99" ht="15" customHeight="1">
      <c r="A60" s="194" t="s">
        <v>147</v>
      </c>
      <c r="B60" s="194"/>
      <c r="C60" s="194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254"/>
      <c r="T60" s="137"/>
      <c r="U60" s="138"/>
      <c r="V60" s="138"/>
      <c r="W60" s="138"/>
      <c r="X60" s="138"/>
      <c r="Y60" s="138"/>
      <c r="Z60" s="231" t="s">
        <v>5</v>
      </c>
      <c r="AA60" s="231"/>
      <c r="AB60" s="231"/>
      <c r="AC60" s="231"/>
      <c r="AD60" s="231"/>
      <c r="AE60" s="231"/>
      <c r="AF60" s="231"/>
      <c r="AG60" s="231"/>
      <c r="AH60" s="160">
        <f>AH61+AH66+AH72</f>
        <v>575000</v>
      </c>
      <c r="AI60" s="160"/>
      <c r="AJ60" s="160"/>
      <c r="AK60" s="160"/>
      <c r="AL60" s="160"/>
      <c r="AM60" s="160"/>
      <c r="AN60" s="160"/>
      <c r="AO60" s="160"/>
      <c r="AP60" s="160"/>
      <c r="AQ60" s="160"/>
      <c r="AR60" s="160">
        <f>AR61+AR66+AR72</f>
        <v>0</v>
      </c>
      <c r="AS60" s="160"/>
      <c r="AT60" s="160"/>
      <c r="AU60" s="160"/>
      <c r="AV60" s="160"/>
      <c r="AW60" s="160"/>
      <c r="AX60" s="160"/>
      <c r="AY60" s="160"/>
      <c r="AZ60" s="160">
        <f>AZ61+AZ66+AZ72</f>
        <v>571179</v>
      </c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60"/>
      <c r="BM60" s="160"/>
      <c r="BN60" s="160"/>
      <c r="BO60" s="160"/>
      <c r="BP60" s="160"/>
      <c r="BQ60" s="160"/>
      <c r="BR60" s="160"/>
      <c r="BS60" s="160"/>
      <c r="BT60" s="160"/>
      <c r="BU60" s="160"/>
      <c r="BV60" s="160"/>
      <c r="BW60" s="160"/>
      <c r="BX60" s="160">
        <f>SUM(AZ60)</f>
        <v>571179</v>
      </c>
      <c r="BY60" s="160"/>
      <c r="BZ60" s="160"/>
      <c r="CA60" s="160"/>
      <c r="CB60" s="160"/>
      <c r="CC60" s="160"/>
      <c r="CD60" s="160"/>
      <c r="CE60" s="160"/>
      <c r="CF60" s="160">
        <f>CF61+CF66+CF72</f>
        <v>3821</v>
      </c>
      <c r="CG60" s="160"/>
      <c r="CH60" s="160"/>
      <c r="CI60" s="160"/>
      <c r="CJ60" s="160"/>
      <c r="CK60" s="160"/>
      <c r="CL60" s="160"/>
      <c r="CM60" s="160"/>
      <c r="CN60" s="160"/>
      <c r="CO60" s="160"/>
      <c r="CP60" s="160"/>
      <c r="CQ60" s="160"/>
      <c r="CR60" s="160"/>
      <c r="CS60" s="160"/>
      <c r="CT60" s="160"/>
      <c r="CU60" s="191"/>
    </row>
    <row r="61" spans="1:99" ht="15" customHeight="1">
      <c r="A61" s="132" t="s">
        <v>104</v>
      </c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4"/>
      <c r="T61" s="221"/>
      <c r="U61" s="185"/>
      <c r="V61" s="185"/>
      <c r="W61" s="185"/>
      <c r="X61" s="185"/>
      <c r="Y61" s="186"/>
      <c r="Z61" s="77" t="s">
        <v>72</v>
      </c>
      <c r="AA61" s="78"/>
      <c r="AB61" s="78"/>
      <c r="AC61" s="78"/>
      <c r="AD61" s="78"/>
      <c r="AE61" s="78"/>
      <c r="AF61" s="78"/>
      <c r="AG61" s="79"/>
      <c r="AH61" s="174">
        <f>SUM(AH63:AQ65)</f>
        <v>0</v>
      </c>
      <c r="AI61" s="175"/>
      <c r="AJ61" s="175"/>
      <c r="AK61" s="175"/>
      <c r="AL61" s="175"/>
      <c r="AM61" s="175"/>
      <c r="AN61" s="175"/>
      <c r="AO61" s="175"/>
      <c r="AP61" s="175"/>
      <c r="AQ61" s="176"/>
      <c r="AR61" s="174">
        <f>SUM(AR63+AR64+AR65)</f>
        <v>0</v>
      </c>
      <c r="AS61" s="175"/>
      <c r="AT61" s="175"/>
      <c r="AU61" s="175"/>
      <c r="AV61" s="175"/>
      <c r="AW61" s="175"/>
      <c r="AX61" s="175"/>
      <c r="AY61" s="176"/>
      <c r="AZ61" s="174">
        <f>SUM(AZ63+AZ64+AZ65)</f>
        <v>0</v>
      </c>
      <c r="BA61" s="175"/>
      <c r="BB61" s="175"/>
      <c r="BC61" s="175"/>
      <c r="BD61" s="175"/>
      <c r="BE61" s="175"/>
      <c r="BF61" s="175"/>
      <c r="BG61" s="176"/>
      <c r="BH61" s="171"/>
      <c r="BI61" s="172"/>
      <c r="BJ61" s="172"/>
      <c r="BK61" s="172"/>
      <c r="BL61" s="172"/>
      <c r="BM61" s="172"/>
      <c r="BN61" s="172"/>
      <c r="BO61" s="173"/>
      <c r="BP61" s="171"/>
      <c r="BQ61" s="172"/>
      <c r="BR61" s="172"/>
      <c r="BS61" s="172"/>
      <c r="BT61" s="172"/>
      <c r="BU61" s="172"/>
      <c r="BV61" s="172"/>
      <c r="BW61" s="173"/>
      <c r="BX61" s="174">
        <f>SUM(AZ61)</f>
        <v>0</v>
      </c>
      <c r="BY61" s="175"/>
      <c r="BZ61" s="175"/>
      <c r="CA61" s="175"/>
      <c r="CB61" s="175"/>
      <c r="CC61" s="175"/>
      <c r="CD61" s="175"/>
      <c r="CE61" s="176"/>
      <c r="CF61" s="174">
        <f>SUM(AH61-BX61)</f>
        <v>0</v>
      </c>
      <c r="CG61" s="175"/>
      <c r="CH61" s="175"/>
      <c r="CI61" s="175"/>
      <c r="CJ61" s="175"/>
      <c r="CK61" s="175"/>
      <c r="CL61" s="175"/>
      <c r="CM61" s="176"/>
      <c r="CN61" s="174"/>
      <c r="CO61" s="175"/>
      <c r="CP61" s="175"/>
      <c r="CQ61" s="175"/>
      <c r="CR61" s="175"/>
      <c r="CS61" s="175"/>
      <c r="CT61" s="175"/>
      <c r="CU61" s="181"/>
    </row>
    <row r="62" spans="1:99" ht="15" customHeight="1">
      <c r="A62" s="131" t="s">
        <v>105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2"/>
      <c r="T62" s="45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8"/>
      <c r="AU62" s="128"/>
      <c r="AV62" s="128"/>
      <c r="AW62" s="128"/>
      <c r="AX62" s="128"/>
      <c r="AY62" s="128"/>
      <c r="AZ62" s="128"/>
      <c r="BA62" s="128"/>
      <c r="BB62" s="128"/>
      <c r="BC62" s="128"/>
      <c r="BD62" s="128"/>
      <c r="BE62" s="128"/>
      <c r="BF62" s="128"/>
      <c r="BG62" s="128"/>
      <c r="BH62" s="128"/>
      <c r="BI62" s="128"/>
      <c r="BJ62" s="128"/>
      <c r="BK62" s="128"/>
      <c r="BL62" s="128"/>
      <c r="BM62" s="128"/>
      <c r="BN62" s="128"/>
      <c r="BO62" s="128"/>
      <c r="BP62" s="128"/>
      <c r="BQ62" s="128"/>
      <c r="BR62" s="128"/>
      <c r="BS62" s="128"/>
      <c r="BT62" s="128"/>
      <c r="BU62" s="128"/>
      <c r="BV62" s="128"/>
      <c r="BW62" s="128"/>
      <c r="BX62" s="128"/>
      <c r="BY62" s="128"/>
      <c r="BZ62" s="128"/>
      <c r="CA62" s="128"/>
      <c r="CB62" s="128"/>
      <c r="CC62" s="128"/>
      <c r="CD62" s="128"/>
      <c r="CE62" s="128"/>
      <c r="CF62" s="128"/>
      <c r="CG62" s="128"/>
      <c r="CH62" s="128"/>
      <c r="CI62" s="128"/>
      <c r="CJ62" s="128"/>
      <c r="CK62" s="128"/>
      <c r="CL62" s="128"/>
      <c r="CM62" s="128"/>
      <c r="CN62" s="128"/>
      <c r="CO62" s="128"/>
      <c r="CP62" s="128"/>
      <c r="CQ62" s="128"/>
      <c r="CR62" s="128"/>
      <c r="CS62" s="128"/>
      <c r="CT62" s="128"/>
      <c r="CU62" s="129"/>
    </row>
    <row r="63" spans="1:99" ht="15" customHeight="1">
      <c r="A63" s="62" t="s">
        <v>107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3"/>
      <c r="T63" s="45"/>
      <c r="U63" s="46"/>
      <c r="V63" s="46"/>
      <c r="W63" s="46"/>
      <c r="X63" s="46"/>
      <c r="Y63" s="46"/>
      <c r="Z63" s="46" t="s">
        <v>106</v>
      </c>
      <c r="AA63" s="46"/>
      <c r="AB63" s="46"/>
      <c r="AC63" s="46"/>
      <c r="AD63" s="46"/>
      <c r="AE63" s="46"/>
      <c r="AF63" s="46"/>
      <c r="AG63" s="46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128"/>
      <c r="AS63" s="128"/>
      <c r="AT63" s="128"/>
      <c r="AU63" s="128"/>
      <c r="AV63" s="128"/>
      <c r="AW63" s="128"/>
      <c r="AX63" s="128"/>
      <c r="AY63" s="128"/>
      <c r="AZ63" s="128"/>
      <c r="BA63" s="128"/>
      <c r="BB63" s="128"/>
      <c r="BC63" s="128"/>
      <c r="BD63" s="128"/>
      <c r="BE63" s="128"/>
      <c r="BF63" s="128"/>
      <c r="BG63" s="128"/>
      <c r="BH63" s="128"/>
      <c r="BI63" s="128"/>
      <c r="BJ63" s="128"/>
      <c r="BK63" s="128"/>
      <c r="BL63" s="128"/>
      <c r="BM63" s="128"/>
      <c r="BN63" s="128"/>
      <c r="BO63" s="128"/>
      <c r="BP63" s="128"/>
      <c r="BQ63" s="128"/>
      <c r="BR63" s="128"/>
      <c r="BS63" s="128"/>
      <c r="BT63" s="128"/>
      <c r="BU63" s="128"/>
      <c r="BV63" s="128"/>
      <c r="BW63" s="128"/>
      <c r="BX63" s="73">
        <f t="shared" ref="BX63:BX72" si="4">SUM(AZ63)</f>
        <v>0</v>
      </c>
      <c r="BY63" s="73"/>
      <c r="BZ63" s="73"/>
      <c r="CA63" s="73"/>
      <c r="CB63" s="73"/>
      <c r="CC63" s="73"/>
      <c r="CD63" s="73"/>
      <c r="CE63" s="73"/>
      <c r="CF63" s="128">
        <f t="shared" ref="CF63:CF72" si="5">SUM(AH63-BX63)</f>
        <v>0</v>
      </c>
      <c r="CG63" s="128"/>
      <c r="CH63" s="128"/>
      <c r="CI63" s="128"/>
      <c r="CJ63" s="128"/>
      <c r="CK63" s="128"/>
      <c r="CL63" s="128"/>
      <c r="CM63" s="128"/>
      <c r="CN63" s="128"/>
      <c r="CO63" s="128"/>
      <c r="CP63" s="128"/>
      <c r="CQ63" s="128"/>
      <c r="CR63" s="128"/>
      <c r="CS63" s="128"/>
      <c r="CT63" s="128"/>
      <c r="CU63" s="129"/>
    </row>
    <row r="64" spans="1:99" ht="15" customHeight="1">
      <c r="A64" s="62" t="s">
        <v>108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3"/>
      <c r="T64" s="45"/>
      <c r="U64" s="46"/>
      <c r="V64" s="46"/>
      <c r="W64" s="46"/>
      <c r="X64" s="46"/>
      <c r="Y64" s="46"/>
      <c r="Z64" s="46" t="s">
        <v>109</v>
      </c>
      <c r="AA64" s="46"/>
      <c r="AB64" s="46"/>
      <c r="AC64" s="46"/>
      <c r="AD64" s="46"/>
      <c r="AE64" s="46"/>
      <c r="AF64" s="46"/>
      <c r="AG64" s="46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128"/>
      <c r="AT64" s="128"/>
      <c r="AU64" s="128"/>
      <c r="AV64" s="128"/>
      <c r="AW64" s="128"/>
      <c r="AX64" s="128"/>
      <c r="AY64" s="128"/>
      <c r="AZ64" s="128"/>
      <c r="BA64" s="128"/>
      <c r="BB64" s="128"/>
      <c r="BC64" s="128"/>
      <c r="BD64" s="128"/>
      <c r="BE64" s="128"/>
      <c r="BF64" s="128"/>
      <c r="BG64" s="128"/>
      <c r="BH64" s="128"/>
      <c r="BI64" s="128"/>
      <c r="BJ64" s="128"/>
      <c r="BK64" s="128"/>
      <c r="BL64" s="128"/>
      <c r="BM64" s="128"/>
      <c r="BN64" s="128"/>
      <c r="BO64" s="128"/>
      <c r="BP64" s="128"/>
      <c r="BQ64" s="128"/>
      <c r="BR64" s="128"/>
      <c r="BS64" s="128"/>
      <c r="BT64" s="128"/>
      <c r="BU64" s="128"/>
      <c r="BV64" s="128"/>
      <c r="BW64" s="128"/>
      <c r="BX64" s="73">
        <f t="shared" si="4"/>
        <v>0</v>
      </c>
      <c r="BY64" s="73"/>
      <c r="BZ64" s="73"/>
      <c r="CA64" s="73"/>
      <c r="CB64" s="73"/>
      <c r="CC64" s="73"/>
      <c r="CD64" s="73"/>
      <c r="CE64" s="73"/>
      <c r="CF64" s="73">
        <f t="shared" si="5"/>
        <v>0</v>
      </c>
      <c r="CG64" s="73"/>
      <c r="CH64" s="73"/>
      <c r="CI64" s="73"/>
      <c r="CJ64" s="73"/>
      <c r="CK64" s="73"/>
      <c r="CL64" s="73"/>
      <c r="CM64" s="73"/>
      <c r="CN64" s="73"/>
      <c r="CO64" s="73"/>
      <c r="CP64" s="73"/>
      <c r="CQ64" s="73"/>
      <c r="CR64" s="73"/>
      <c r="CS64" s="73"/>
      <c r="CT64" s="73"/>
      <c r="CU64" s="130"/>
    </row>
    <row r="65" spans="1:99" ht="15" customHeight="1">
      <c r="A65" s="62" t="s">
        <v>110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3"/>
      <c r="T65" s="45"/>
      <c r="U65" s="46"/>
      <c r="V65" s="46"/>
      <c r="W65" s="46"/>
      <c r="X65" s="46"/>
      <c r="Y65" s="46"/>
      <c r="Z65" s="46" t="s">
        <v>111</v>
      </c>
      <c r="AA65" s="46"/>
      <c r="AB65" s="46"/>
      <c r="AC65" s="46"/>
      <c r="AD65" s="46"/>
      <c r="AE65" s="46"/>
      <c r="AF65" s="46"/>
      <c r="AG65" s="46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  <c r="BU65" s="128"/>
      <c r="BV65" s="128"/>
      <c r="BW65" s="128"/>
      <c r="BX65" s="73">
        <f t="shared" si="4"/>
        <v>0</v>
      </c>
      <c r="BY65" s="73"/>
      <c r="BZ65" s="73"/>
      <c r="CA65" s="73"/>
      <c r="CB65" s="73"/>
      <c r="CC65" s="73"/>
      <c r="CD65" s="73"/>
      <c r="CE65" s="73"/>
      <c r="CF65" s="73">
        <f t="shared" si="5"/>
        <v>0</v>
      </c>
      <c r="CG65" s="73"/>
      <c r="CH65" s="73"/>
      <c r="CI65" s="73"/>
      <c r="CJ65" s="73"/>
      <c r="CK65" s="73"/>
      <c r="CL65" s="73"/>
      <c r="CM65" s="73"/>
      <c r="CN65" s="73"/>
      <c r="CO65" s="73"/>
      <c r="CP65" s="73"/>
      <c r="CQ65" s="73"/>
      <c r="CR65" s="73"/>
      <c r="CS65" s="73"/>
      <c r="CT65" s="73"/>
      <c r="CU65" s="130"/>
    </row>
    <row r="66" spans="1:99" ht="15" customHeight="1">
      <c r="A66" s="131" t="s">
        <v>112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2"/>
      <c r="T66" s="212"/>
      <c r="U66" s="188"/>
      <c r="V66" s="188"/>
      <c r="W66" s="188"/>
      <c r="X66" s="188"/>
      <c r="Y66" s="188"/>
      <c r="Z66" s="188" t="s">
        <v>113</v>
      </c>
      <c r="AA66" s="188"/>
      <c r="AB66" s="188"/>
      <c r="AC66" s="188"/>
      <c r="AD66" s="188"/>
      <c r="AE66" s="188"/>
      <c r="AF66" s="188"/>
      <c r="AG66" s="188"/>
      <c r="AH66" s="189">
        <f>SUM(AH67:AQ71)</f>
        <v>569800</v>
      </c>
      <c r="AI66" s="189"/>
      <c r="AJ66" s="189"/>
      <c r="AK66" s="189"/>
      <c r="AL66" s="189"/>
      <c r="AM66" s="189"/>
      <c r="AN66" s="189"/>
      <c r="AO66" s="189"/>
      <c r="AP66" s="189"/>
      <c r="AQ66" s="189"/>
      <c r="AR66" s="189">
        <f>SUM(AR67:AY71)</f>
        <v>0</v>
      </c>
      <c r="AS66" s="189"/>
      <c r="AT66" s="189"/>
      <c r="AU66" s="189"/>
      <c r="AV66" s="189"/>
      <c r="AW66" s="189"/>
      <c r="AX66" s="189"/>
      <c r="AY66" s="189"/>
      <c r="AZ66" s="189">
        <f>AZ67+AZ69+AZ70</f>
        <v>565979</v>
      </c>
      <c r="BA66" s="189"/>
      <c r="BB66" s="189"/>
      <c r="BC66" s="189"/>
      <c r="BD66" s="189"/>
      <c r="BE66" s="189"/>
      <c r="BF66" s="189"/>
      <c r="BG66" s="189"/>
      <c r="BH66" s="128"/>
      <c r="BI66" s="128"/>
      <c r="BJ66" s="128"/>
      <c r="BK66" s="128"/>
      <c r="BL66" s="128"/>
      <c r="BM66" s="128"/>
      <c r="BN66" s="128"/>
      <c r="BO66" s="128"/>
      <c r="BP66" s="128"/>
      <c r="BQ66" s="128"/>
      <c r="BR66" s="128"/>
      <c r="BS66" s="128"/>
      <c r="BT66" s="128"/>
      <c r="BU66" s="128"/>
      <c r="BV66" s="128"/>
      <c r="BW66" s="128"/>
      <c r="BX66" s="160">
        <f t="shared" si="4"/>
        <v>565979</v>
      </c>
      <c r="BY66" s="160"/>
      <c r="BZ66" s="160"/>
      <c r="CA66" s="160"/>
      <c r="CB66" s="160"/>
      <c r="CC66" s="160"/>
      <c r="CD66" s="160"/>
      <c r="CE66" s="160"/>
      <c r="CF66" s="189">
        <f>SUM(AH66-BX66)</f>
        <v>3821</v>
      </c>
      <c r="CG66" s="189"/>
      <c r="CH66" s="189"/>
      <c r="CI66" s="189"/>
      <c r="CJ66" s="189"/>
      <c r="CK66" s="189"/>
      <c r="CL66" s="189"/>
      <c r="CM66" s="189"/>
      <c r="CN66" s="236"/>
      <c r="CO66" s="236"/>
      <c r="CP66" s="236"/>
      <c r="CQ66" s="236"/>
      <c r="CR66" s="236"/>
      <c r="CS66" s="236"/>
      <c r="CT66" s="236"/>
      <c r="CU66" s="237"/>
    </row>
    <row r="67" spans="1:99" ht="15" customHeight="1">
      <c r="A67" s="62" t="s">
        <v>114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3"/>
      <c r="T67" s="45"/>
      <c r="U67" s="46"/>
      <c r="V67" s="46"/>
      <c r="W67" s="46"/>
      <c r="X67" s="46"/>
      <c r="Y67" s="46"/>
      <c r="Z67" s="46" t="s">
        <v>115</v>
      </c>
      <c r="AA67" s="46"/>
      <c r="AB67" s="46"/>
      <c r="AC67" s="46"/>
      <c r="AD67" s="46"/>
      <c r="AE67" s="46"/>
      <c r="AF67" s="46"/>
      <c r="AG67" s="46"/>
      <c r="AH67" s="128">
        <v>14400</v>
      </c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8"/>
      <c r="AU67" s="128"/>
      <c r="AV67" s="128"/>
      <c r="AW67" s="128"/>
      <c r="AX67" s="128"/>
      <c r="AY67" s="128"/>
      <c r="AZ67" s="128">
        <v>14400</v>
      </c>
      <c r="BA67" s="128"/>
      <c r="BB67" s="128"/>
      <c r="BC67" s="128"/>
      <c r="BD67" s="128"/>
      <c r="BE67" s="128"/>
      <c r="BF67" s="128"/>
      <c r="BG67" s="128"/>
      <c r="BH67" s="128"/>
      <c r="BI67" s="128"/>
      <c r="BJ67" s="128"/>
      <c r="BK67" s="128"/>
      <c r="BL67" s="128"/>
      <c r="BM67" s="128"/>
      <c r="BN67" s="128"/>
      <c r="BO67" s="128"/>
      <c r="BP67" s="128"/>
      <c r="BQ67" s="128"/>
      <c r="BR67" s="128"/>
      <c r="BS67" s="128"/>
      <c r="BT67" s="128"/>
      <c r="BU67" s="128"/>
      <c r="BV67" s="128"/>
      <c r="BW67" s="128"/>
      <c r="BX67" s="73">
        <f t="shared" si="4"/>
        <v>14400</v>
      </c>
      <c r="BY67" s="73"/>
      <c r="BZ67" s="73"/>
      <c r="CA67" s="73"/>
      <c r="CB67" s="73"/>
      <c r="CC67" s="73"/>
      <c r="CD67" s="73"/>
      <c r="CE67" s="73"/>
      <c r="CF67" s="128">
        <f t="shared" si="5"/>
        <v>0</v>
      </c>
      <c r="CG67" s="128"/>
      <c r="CH67" s="128"/>
      <c r="CI67" s="128"/>
      <c r="CJ67" s="128"/>
      <c r="CK67" s="128"/>
      <c r="CL67" s="128"/>
      <c r="CM67" s="128"/>
      <c r="CN67" s="128"/>
      <c r="CO67" s="128"/>
      <c r="CP67" s="128"/>
      <c r="CQ67" s="128"/>
      <c r="CR67" s="128"/>
      <c r="CS67" s="128"/>
      <c r="CT67" s="128"/>
      <c r="CU67" s="129"/>
    </row>
    <row r="68" spans="1:99" ht="15" customHeight="1">
      <c r="A68" s="62" t="s">
        <v>141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3"/>
      <c r="T68" s="45"/>
      <c r="U68" s="46"/>
      <c r="V68" s="46"/>
      <c r="W68" s="46"/>
      <c r="X68" s="46"/>
      <c r="Y68" s="46"/>
      <c r="Z68" s="46" t="s">
        <v>142</v>
      </c>
      <c r="AA68" s="46"/>
      <c r="AB68" s="46"/>
      <c r="AC68" s="46"/>
      <c r="AD68" s="46"/>
      <c r="AE68" s="46"/>
      <c r="AF68" s="46"/>
      <c r="AG68" s="46"/>
      <c r="AH68" s="128"/>
      <c r="AI68" s="128"/>
      <c r="AJ68" s="128"/>
      <c r="AK68" s="128"/>
      <c r="AL68" s="128"/>
      <c r="AM68" s="128"/>
      <c r="AN68" s="128"/>
      <c r="AO68" s="128"/>
      <c r="AP68" s="128"/>
      <c r="AQ68" s="128"/>
      <c r="AR68" s="128"/>
      <c r="AS68" s="128"/>
      <c r="AT68" s="128"/>
      <c r="AU68" s="128"/>
      <c r="AV68" s="128"/>
      <c r="AW68" s="128"/>
      <c r="AX68" s="128"/>
      <c r="AY68" s="128"/>
      <c r="AZ68" s="128"/>
      <c r="BA68" s="128"/>
      <c r="BB68" s="128"/>
      <c r="BC68" s="128"/>
      <c r="BD68" s="128"/>
      <c r="BE68" s="128"/>
      <c r="BF68" s="128"/>
      <c r="BG68" s="128"/>
      <c r="BH68" s="128"/>
      <c r="BI68" s="128"/>
      <c r="BJ68" s="128"/>
      <c r="BK68" s="128"/>
      <c r="BL68" s="128"/>
      <c r="BM68" s="128"/>
      <c r="BN68" s="128"/>
      <c r="BO68" s="128"/>
      <c r="BP68" s="128"/>
      <c r="BQ68" s="128"/>
      <c r="BR68" s="128"/>
      <c r="BS68" s="128"/>
      <c r="BT68" s="128"/>
      <c r="BU68" s="128"/>
      <c r="BV68" s="128"/>
      <c r="BW68" s="128"/>
      <c r="BX68" s="73">
        <f t="shared" si="4"/>
        <v>0</v>
      </c>
      <c r="BY68" s="73"/>
      <c r="BZ68" s="73"/>
      <c r="CA68" s="73"/>
      <c r="CB68" s="73"/>
      <c r="CC68" s="73"/>
      <c r="CD68" s="73"/>
      <c r="CE68" s="73"/>
      <c r="CF68" s="73">
        <f t="shared" si="5"/>
        <v>0</v>
      </c>
      <c r="CG68" s="73"/>
      <c r="CH68" s="73"/>
      <c r="CI68" s="73"/>
      <c r="CJ68" s="73"/>
      <c r="CK68" s="73"/>
      <c r="CL68" s="73"/>
      <c r="CM68" s="73"/>
      <c r="CN68" s="128"/>
      <c r="CO68" s="128"/>
      <c r="CP68" s="128"/>
      <c r="CQ68" s="128"/>
      <c r="CR68" s="128"/>
      <c r="CS68" s="128"/>
      <c r="CT68" s="128"/>
      <c r="CU68" s="129"/>
    </row>
    <row r="69" spans="1:99" ht="15" customHeight="1">
      <c r="A69" s="62" t="s">
        <v>116</v>
      </c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3"/>
      <c r="T69" s="45"/>
      <c r="U69" s="46"/>
      <c r="V69" s="46"/>
      <c r="W69" s="46"/>
      <c r="X69" s="46"/>
      <c r="Y69" s="46"/>
      <c r="Z69" s="46" t="s">
        <v>117</v>
      </c>
      <c r="AA69" s="46"/>
      <c r="AB69" s="46"/>
      <c r="AC69" s="46"/>
      <c r="AD69" s="46"/>
      <c r="AE69" s="46"/>
      <c r="AF69" s="46"/>
      <c r="AG69" s="46"/>
      <c r="AH69" s="128">
        <v>525400</v>
      </c>
      <c r="AI69" s="128"/>
      <c r="AJ69" s="128"/>
      <c r="AK69" s="128"/>
      <c r="AL69" s="128"/>
      <c r="AM69" s="128"/>
      <c r="AN69" s="128"/>
      <c r="AO69" s="128"/>
      <c r="AP69" s="128"/>
      <c r="AQ69" s="128"/>
      <c r="AR69" s="128"/>
      <c r="AS69" s="128"/>
      <c r="AT69" s="128"/>
      <c r="AU69" s="128"/>
      <c r="AV69" s="128"/>
      <c r="AW69" s="128"/>
      <c r="AX69" s="128"/>
      <c r="AY69" s="128"/>
      <c r="AZ69" s="128">
        <v>521579</v>
      </c>
      <c r="BA69" s="128"/>
      <c r="BB69" s="128"/>
      <c r="BC69" s="128"/>
      <c r="BD69" s="128"/>
      <c r="BE69" s="128"/>
      <c r="BF69" s="128"/>
      <c r="BG69" s="128"/>
      <c r="BH69" s="128"/>
      <c r="BI69" s="128"/>
      <c r="BJ69" s="128"/>
      <c r="BK69" s="128"/>
      <c r="BL69" s="128"/>
      <c r="BM69" s="128"/>
      <c r="BN69" s="128"/>
      <c r="BO69" s="128"/>
      <c r="BP69" s="128"/>
      <c r="BQ69" s="128"/>
      <c r="BR69" s="128"/>
      <c r="BS69" s="128"/>
      <c r="BT69" s="128"/>
      <c r="BU69" s="128"/>
      <c r="BV69" s="128"/>
      <c r="BW69" s="128"/>
      <c r="BX69" s="73">
        <f t="shared" si="4"/>
        <v>521579</v>
      </c>
      <c r="BY69" s="73"/>
      <c r="BZ69" s="73"/>
      <c r="CA69" s="73"/>
      <c r="CB69" s="73"/>
      <c r="CC69" s="73"/>
      <c r="CD69" s="73"/>
      <c r="CE69" s="73"/>
      <c r="CF69" s="128">
        <f t="shared" si="5"/>
        <v>3821</v>
      </c>
      <c r="CG69" s="128"/>
      <c r="CH69" s="128"/>
      <c r="CI69" s="128"/>
      <c r="CJ69" s="128"/>
      <c r="CK69" s="128"/>
      <c r="CL69" s="128"/>
      <c r="CM69" s="128"/>
      <c r="CN69" s="128"/>
      <c r="CO69" s="128"/>
      <c r="CP69" s="128"/>
      <c r="CQ69" s="128"/>
      <c r="CR69" s="128"/>
      <c r="CS69" s="128"/>
      <c r="CT69" s="128"/>
      <c r="CU69" s="129"/>
    </row>
    <row r="70" spans="1:99" ht="15" customHeight="1">
      <c r="A70" s="62" t="s">
        <v>144</v>
      </c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3"/>
      <c r="T70" s="45"/>
      <c r="U70" s="46"/>
      <c r="V70" s="46"/>
      <c r="W70" s="46"/>
      <c r="X70" s="46"/>
      <c r="Y70" s="46"/>
      <c r="Z70" s="46" t="s">
        <v>143</v>
      </c>
      <c r="AA70" s="46"/>
      <c r="AB70" s="46"/>
      <c r="AC70" s="46"/>
      <c r="AD70" s="46"/>
      <c r="AE70" s="46"/>
      <c r="AF70" s="46"/>
      <c r="AG70" s="46"/>
      <c r="AH70" s="128">
        <v>30000</v>
      </c>
      <c r="AI70" s="128"/>
      <c r="AJ70" s="128"/>
      <c r="AK70" s="128"/>
      <c r="AL70" s="128"/>
      <c r="AM70" s="128"/>
      <c r="AN70" s="128"/>
      <c r="AO70" s="128"/>
      <c r="AP70" s="128"/>
      <c r="AQ70" s="128"/>
      <c r="AR70" s="128"/>
      <c r="AS70" s="128"/>
      <c r="AT70" s="128"/>
      <c r="AU70" s="128"/>
      <c r="AV70" s="128"/>
      <c r="AW70" s="128"/>
      <c r="AX70" s="128"/>
      <c r="AY70" s="128"/>
      <c r="AZ70" s="128">
        <v>30000</v>
      </c>
      <c r="BA70" s="128"/>
      <c r="BB70" s="128"/>
      <c r="BC70" s="128"/>
      <c r="BD70" s="128"/>
      <c r="BE70" s="128"/>
      <c r="BF70" s="128"/>
      <c r="BG70" s="128"/>
      <c r="BH70" s="128"/>
      <c r="BI70" s="128"/>
      <c r="BJ70" s="128"/>
      <c r="BK70" s="128"/>
      <c r="BL70" s="128"/>
      <c r="BM70" s="128"/>
      <c r="BN70" s="128"/>
      <c r="BO70" s="128"/>
      <c r="BP70" s="128"/>
      <c r="BQ70" s="128"/>
      <c r="BR70" s="128"/>
      <c r="BS70" s="128"/>
      <c r="BT70" s="128"/>
      <c r="BU70" s="128"/>
      <c r="BV70" s="128"/>
      <c r="BW70" s="128"/>
      <c r="BX70" s="73">
        <f t="shared" si="4"/>
        <v>30000</v>
      </c>
      <c r="BY70" s="73"/>
      <c r="BZ70" s="73"/>
      <c r="CA70" s="73"/>
      <c r="CB70" s="73"/>
      <c r="CC70" s="73"/>
      <c r="CD70" s="73"/>
      <c r="CE70" s="73"/>
      <c r="CF70" s="128">
        <f t="shared" si="5"/>
        <v>0</v>
      </c>
      <c r="CG70" s="128"/>
      <c r="CH70" s="128"/>
      <c r="CI70" s="128"/>
      <c r="CJ70" s="128"/>
      <c r="CK70" s="128"/>
      <c r="CL70" s="128"/>
      <c r="CM70" s="128"/>
      <c r="CN70" s="128"/>
      <c r="CO70" s="128"/>
      <c r="CP70" s="128"/>
      <c r="CQ70" s="128"/>
      <c r="CR70" s="128"/>
      <c r="CS70" s="128"/>
      <c r="CT70" s="128"/>
      <c r="CU70" s="129"/>
    </row>
    <row r="71" spans="1:99" ht="15" customHeight="1">
      <c r="A71" s="62" t="s">
        <v>118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3"/>
      <c r="T71" s="45"/>
      <c r="U71" s="46"/>
      <c r="V71" s="46"/>
      <c r="W71" s="46"/>
      <c r="X71" s="46"/>
      <c r="Y71" s="46"/>
      <c r="Z71" s="46" t="s">
        <v>119</v>
      </c>
      <c r="AA71" s="46"/>
      <c r="AB71" s="46"/>
      <c r="AC71" s="46"/>
      <c r="AD71" s="46"/>
      <c r="AE71" s="46"/>
      <c r="AF71" s="46"/>
      <c r="AG71" s="46"/>
      <c r="AH71" s="128"/>
      <c r="AI71" s="128"/>
      <c r="AJ71" s="128"/>
      <c r="AK71" s="128"/>
      <c r="AL71" s="128"/>
      <c r="AM71" s="128"/>
      <c r="AN71" s="128"/>
      <c r="AO71" s="128"/>
      <c r="AP71" s="128"/>
      <c r="AQ71" s="128"/>
      <c r="AR71" s="128"/>
      <c r="AS71" s="128"/>
      <c r="AT71" s="128"/>
      <c r="AU71" s="128"/>
      <c r="AV71" s="128"/>
      <c r="AW71" s="128"/>
      <c r="AX71" s="128"/>
      <c r="AY71" s="128"/>
      <c r="AZ71" s="128"/>
      <c r="BA71" s="128"/>
      <c r="BB71" s="128"/>
      <c r="BC71" s="128"/>
      <c r="BD71" s="128"/>
      <c r="BE71" s="128"/>
      <c r="BF71" s="128"/>
      <c r="BG71" s="128"/>
      <c r="BH71" s="128"/>
      <c r="BI71" s="128"/>
      <c r="BJ71" s="128"/>
      <c r="BK71" s="128"/>
      <c r="BL71" s="128"/>
      <c r="BM71" s="128"/>
      <c r="BN71" s="128"/>
      <c r="BO71" s="128"/>
      <c r="BP71" s="128"/>
      <c r="BQ71" s="128"/>
      <c r="BR71" s="128"/>
      <c r="BS71" s="128"/>
      <c r="BT71" s="128"/>
      <c r="BU71" s="128"/>
      <c r="BV71" s="128"/>
      <c r="BW71" s="128"/>
      <c r="BX71" s="73">
        <f t="shared" si="4"/>
        <v>0</v>
      </c>
      <c r="BY71" s="73"/>
      <c r="BZ71" s="73"/>
      <c r="CA71" s="73"/>
      <c r="CB71" s="73"/>
      <c r="CC71" s="73"/>
      <c r="CD71" s="73"/>
      <c r="CE71" s="73"/>
      <c r="CF71" s="128">
        <f t="shared" si="5"/>
        <v>0</v>
      </c>
      <c r="CG71" s="128"/>
      <c r="CH71" s="128"/>
      <c r="CI71" s="128"/>
      <c r="CJ71" s="128"/>
      <c r="CK71" s="128"/>
      <c r="CL71" s="128"/>
      <c r="CM71" s="128"/>
      <c r="CN71" s="128"/>
      <c r="CO71" s="128"/>
      <c r="CP71" s="128"/>
      <c r="CQ71" s="128"/>
      <c r="CR71" s="128"/>
      <c r="CS71" s="128"/>
      <c r="CT71" s="128"/>
      <c r="CU71" s="129"/>
    </row>
    <row r="72" spans="1:99" ht="15" customHeight="1">
      <c r="A72" s="131" t="s">
        <v>120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2"/>
      <c r="T72" s="212"/>
      <c r="U72" s="188"/>
      <c r="V72" s="188"/>
      <c r="W72" s="188"/>
      <c r="X72" s="188"/>
      <c r="Y72" s="188"/>
      <c r="Z72" s="188" t="s">
        <v>121</v>
      </c>
      <c r="AA72" s="188"/>
      <c r="AB72" s="188"/>
      <c r="AC72" s="188"/>
      <c r="AD72" s="188"/>
      <c r="AE72" s="188"/>
      <c r="AF72" s="188"/>
      <c r="AG72" s="188"/>
      <c r="AH72" s="189">
        <v>5200</v>
      </c>
      <c r="AI72" s="189"/>
      <c r="AJ72" s="189"/>
      <c r="AK72" s="189"/>
      <c r="AL72" s="189"/>
      <c r="AM72" s="189"/>
      <c r="AN72" s="189"/>
      <c r="AO72" s="189"/>
      <c r="AP72" s="189"/>
      <c r="AQ72" s="189"/>
      <c r="AR72" s="189"/>
      <c r="AS72" s="189"/>
      <c r="AT72" s="189"/>
      <c r="AU72" s="189"/>
      <c r="AV72" s="189"/>
      <c r="AW72" s="189"/>
      <c r="AX72" s="189"/>
      <c r="AY72" s="189"/>
      <c r="AZ72" s="189">
        <v>5200</v>
      </c>
      <c r="BA72" s="189"/>
      <c r="BB72" s="189"/>
      <c r="BC72" s="189"/>
      <c r="BD72" s="189"/>
      <c r="BE72" s="189"/>
      <c r="BF72" s="189"/>
      <c r="BG72" s="189"/>
      <c r="BH72" s="128"/>
      <c r="BI72" s="128"/>
      <c r="BJ72" s="128"/>
      <c r="BK72" s="128"/>
      <c r="BL72" s="128"/>
      <c r="BM72" s="128"/>
      <c r="BN72" s="128"/>
      <c r="BO72" s="128"/>
      <c r="BP72" s="128"/>
      <c r="BQ72" s="128"/>
      <c r="BR72" s="128"/>
      <c r="BS72" s="128"/>
      <c r="BT72" s="128"/>
      <c r="BU72" s="128"/>
      <c r="BV72" s="128"/>
      <c r="BW72" s="128"/>
      <c r="BX72" s="160">
        <f t="shared" si="4"/>
        <v>5200</v>
      </c>
      <c r="BY72" s="160"/>
      <c r="BZ72" s="160"/>
      <c r="CA72" s="160"/>
      <c r="CB72" s="160"/>
      <c r="CC72" s="160"/>
      <c r="CD72" s="160"/>
      <c r="CE72" s="160"/>
      <c r="CF72" s="189">
        <f t="shared" si="5"/>
        <v>0</v>
      </c>
      <c r="CG72" s="189"/>
      <c r="CH72" s="189"/>
      <c r="CI72" s="189"/>
      <c r="CJ72" s="189"/>
      <c r="CK72" s="189"/>
      <c r="CL72" s="189"/>
      <c r="CM72" s="189"/>
      <c r="CN72" s="160"/>
      <c r="CO72" s="160"/>
      <c r="CP72" s="160"/>
      <c r="CQ72" s="160"/>
      <c r="CR72" s="160"/>
      <c r="CS72" s="160"/>
      <c r="CT72" s="160"/>
      <c r="CU72" s="191"/>
    </row>
    <row r="73" spans="1:99" ht="15" customHeight="1">
      <c r="A73" s="131" t="s">
        <v>122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2"/>
      <c r="T73" s="45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128"/>
      <c r="AS73" s="128"/>
      <c r="AT73" s="128"/>
      <c r="AU73" s="128"/>
      <c r="AV73" s="128"/>
      <c r="AW73" s="128"/>
      <c r="AX73" s="128"/>
      <c r="AY73" s="128"/>
      <c r="AZ73" s="128"/>
      <c r="BA73" s="128"/>
      <c r="BB73" s="128"/>
      <c r="BC73" s="128"/>
      <c r="BD73" s="128"/>
      <c r="BE73" s="128"/>
      <c r="BF73" s="128"/>
      <c r="BG73" s="128"/>
      <c r="BH73" s="128"/>
      <c r="BI73" s="128"/>
      <c r="BJ73" s="128"/>
      <c r="BK73" s="128"/>
      <c r="BL73" s="128"/>
      <c r="BM73" s="128"/>
      <c r="BN73" s="128"/>
      <c r="BO73" s="128"/>
      <c r="BP73" s="128"/>
      <c r="BQ73" s="128"/>
      <c r="BR73" s="128"/>
      <c r="BS73" s="128"/>
      <c r="BT73" s="128"/>
      <c r="BU73" s="128"/>
      <c r="BV73" s="128"/>
      <c r="BW73" s="128"/>
      <c r="BX73" s="73"/>
      <c r="BY73" s="73"/>
      <c r="BZ73" s="73"/>
      <c r="CA73" s="73"/>
      <c r="CB73" s="73"/>
      <c r="CC73" s="73"/>
      <c r="CD73" s="73"/>
      <c r="CE73" s="73"/>
      <c r="CF73" s="128"/>
      <c r="CG73" s="128"/>
      <c r="CH73" s="128"/>
      <c r="CI73" s="128"/>
      <c r="CJ73" s="128"/>
      <c r="CK73" s="128"/>
      <c r="CL73" s="128"/>
      <c r="CM73" s="128"/>
      <c r="CN73" s="189"/>
      <c r="CO73" s="189"/>
      <c r="CP73" s="189"/>
      <c r="CQ73" s="189"/>
      <c r="CR73" s="189"/>
      <c r="CS73" s="189"/>
      <c r="CT73" s="189"/>
      <c r="CU73" s="190"/>
    </row>
    <row r="74" spans="1:99" ht="15" customHeight="1">
      <c r="A74" s="131" t="s">
        <v>123</v>
      </c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3"/>
      <c r="T74" s="212"/>
      <c r="U74" s="188"/>
      <c r="V74" s="188"/>
      <c r="W74" s="188"/>
      <c r="X74" s="188"/>
      <c r="Y74" s="188"/>
      <c r="Z74" s="188" t="s">
        <v>124</v>
      </c>
      <c r="AA74" s="188"/>
      <c r="AB74" s="188"/>
      <c r="AC74" s="188"/>
      <c r="AD74" s="188"/>
      <c r="AE74" s="188"/>
      <c r="AF74" s="188"/>
      <c r="AG74" s="188"/>
      <c r="AH74" s="189">
        <f>SUM(AH76+AH78)</f>
        <v>58000</v>
      </c>
      <c r="AI74" s="189"/>
      <c r="AJ74" s="189"/>
      <c r="AK74" s="189"/>
      <c r="AL74" s="189"/>
      <c r="AM74" s="189"/>
      <c r="AN74" s="189"/>
      <c r="AO74" s="189"/>
      <c r="AP74" s="189"/>
      <c r="AQ74" s="189"/>
      <c r="AR74" s="189">
        <f>SUM(AR76+AR78)</f>
        <v>0</v>
      </c>
      <c r="AS74" s="189"/>
      <c r="AT74" s="189"/>
      <c r="AU74" s="189"/>
      <c r="AV74" s="189"/>
      <c r="AW74" s="189"/>
      <c r="AX74" s="189"/>
      <c r="AY74" s="189"/>
      <c r="AZ74" s="189">
        <f>AZ76+AZ78</f>
        <v>58000</v>
      </c>
      <c r="BA74" s="189"/>
      <c r="BB74" s="189"/>
      <c r="BC74" s="189"/>
      <c r="BD74" s="189"/>
      <c r="BE74" s="189"/>
      <c r="BF74" s="189"/>
      <c r="BG74" s="189"/>
      <c r="BH74" s="128"/>
      <c r="BI74" s="128"/>
      <c r="BJ74" s="128"/>
      <c r="BK74" s="128"/>
      <c r="BL74" s="128"/>
      <c r="BM74" s="128"/>
      <c r="BN74" s="128"/>
      <c r="BO74" s="128"/>
      <c r="BP74" s="128"/>
      <c r="BQ74" s="128"/>
      <c r="BR74" s="128"/>
      <c r="BS74" s="128"/>
      <c r="BT74" s="128"/>
      <c r="BU74" s="128"/>
      <c r="BV74" s="128"/>
      <c r="BW74" s="128"/>
      <c r="BX74" s="160">
        <f>SUM(AZ74)</f>
        <v>58000</v>
      </c>
      <c r="BY74" s="160"/>
      <c r="BZ74" s="160"/>
      <c r="CA74" s="160"/>
      <c r="CB74" s="160"/>
      <c r="CC74" s="160"/>
      <c r="CD74" s="160"/>
      <c r="CE74" s="160"/>
      <c r="CF74" s="189">
        <f>SUM(AH74-BX74)</f>
        <v>0</v>
      </c>
      <c r="CG74" s="189"/>
      <c r="CH74" s="189"/>
      <c r="CI74" s="189"/>
      <c r="CJ74" s="189"/>
      <c r="CK74" s="189"/>
      <c r="CL74" s="189"/>
      <c r="CM74" s="189"/>
      <c r="CN74" s="160"/>
      <c r="CO74" s="160"/>
      <c r="CP74" s="160"/>
      <c r="CQ74" s="160"/>
      <c r="CR74" s="160"/>
      <c r="CS74" s="160"/>
      <c r="CT74" s="160"/>
      <c r="CU74" s="191"/>
    </row>
    <row r="75" spans="1:99" ht="15" customHeight="1">
      <c r="A75" s="62" t="s">
        <v>125</v>
      </c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3"/>
      <c r="T75" s="45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128"/>
      <c r="AI75" s="128"/>
      <c r="AJ75" s="128"/>
      <c r="AK75" s="128"/>
      <c r="AL75" s="128"/>
      <c r="AM75" s="128"/>
      <c r="AN75" s="128"/>
      <c r="AO75" s="128"/>
      <c r="AP75" s="128"/>
      <c r="AQ75" s="128"/>
      <c r="AR75" s="128"/>
      <c r="AS75" s="128"/>
      <c r="AT75" s="128"/>
      <c r="AU75" s="128"/>
      <c r="AV75" s="128"/>
      <c r="AW75" s="128"/>
      <c r="AX75" s="128"/>
      <c r="AY75" s="128"/>
      <c r="AZ75" s="128"/>
      <c r="BA75" s="128"/>
      <c r="BB75" s="128"/>
      <c r="BC75" s="128"/>
      <c r="BD75" s="128"/>
      <c r="BE75" s="128"/>
      <c r="BF75" s="128"/>
      <c r="BG75" s="128"/>
      <c r="BH75" s="128"/>
      <c r="BI75" s="128"/>
      <c r="BJ75" s="128"/>
      <c r="BK75" s="128"/>
      <c r="BL75" s="128"/>
      <c r="BM75" s="128"/>
      <c r="BN75" s="128"/>
      <c r="BO75" s="128"/>
      <c r="BP75" s="128"/>
      <c r="BQ75" s="128"/>
      <c r="BR75" s="128"/>
      <c r="BS75" s="128"/>
      <c r="BT75" s="128"/>
      <c r="BU75" s="128"/>
      <c r="BV75" s="128"/>
      <c r="BW75" s="128"/>
      <c r="BX75" s="73"/>
      <c r="BY75" s="73"/>
      <c r="BZ75" s="73"/>
      <c r="CA75" s="73"/>
      <c r="CB75" s="73"/>
      <c r="CC75" s="73"/>
      <c r="CD75" s="73"/>
      <c r="CE75" s="73"/>
      <c r="CF75" s="128"/>
      <c r="CG75" s="128"/>
      <c r="CH75" s="128"/>
      <c r="CI75" s="128"/>
      <c r="CJ75" s="128"/>
      <c r="CK75" s="128"/>
      <c r="CL75" s="128"/>
      <c r="CM75" s="128"/>
      <c r="CN75" s="128"/>
      <c r="CO75" s="128"/>
      <c r="CP75" s="128"/>
      <c r="CQ75" s="128"/>
      <c r="CR75" s="128"/>
      <c r="CS75" s="128"/>
      <c r="CT75" s="128"/>
      <c r="CU75" s="129"/>
    </row>
    <row r="76" spans="1:99" ht="15" customHeight="1">
      <c r="A76" s="62" t="s">
        <v>126</v>
      </c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3"/>
      <c r="T76" s="45"/>
      <c r="U76" s="46"/>
      <c r="V76" s="46"/>
      <c r="W76" s="46"/>
      <c r="X76" s="46"/>
      <c r="Y76" s="46"/>
      <c r="Z76" s="46" t="s">
        <v>127</v>
      </c>
      <c r="AA76" s="46"/>
      <c r="AB76" s="46"/>
      <c r="AC76" s="46"/>
      <c r="AD76" s="46"/>
      <c r="AE76" s="46"/>
      <c r="AF76" s="46"/>
      <c r="AG76" s="46"/>
      <c r="AH76" s="128">
        <v>12000</v>
      </c>
      <c r="AI76" s="128"/>
      <c r="AJ76" s="128"/>
      <c r="AK76" s="128"/>
      <c r="AL76" s="128"/>
      <c r="AM76" s="128"/>
      <c r="AN76" s="128"/>
      <c r="AO76" s="128"/>
      <c r="AP76" s="128"/>
      <c r="AQ76" s="128"/>
      <c r="AR76" s="128"/>
      <c r="AS76" s="128"/>
      <c r="AT76" s="128"/>
      <c r="AU76" s="128"/>
      <c r="AV76" s="128"/>
      <c r="AW76" s="128"/>
      <c r="AX76" s="128"/>
      <c r="AY76" s="128"/>
      <c r="AZ76" s="128">
        <v>12000</v>
      </c>
      <c r="BA76" s="128"/>
      <c r="BB76" s="128"/>
      <c r="BC76" s="128"/>
      <c r="BD76" s="128"/>
      <c r="BE76" s="128"/>
      <c r="BF76" s="128"/>
      <c r="BG76" s="128"/>
      <c r="BH76" s="128"/>
      <c r="BI76" s="128"/>
      <c r="BJ76" s="128"/>
      <c r="BK76" s="128"/>
      <c r="BL76" s="128"/>
      <c r="BM76" s="128"/>
      <c r="BN76" s="128"/>
      <c r="BO76" s="128"/>
      <c r="BP76" s="128"/>
      <c r="BQ76" s="128"/>
      <c r="BR76" s="128"/>
      <c r="BS76" s="128"/>
      <c r="BT76" s="128"/>
      <c r="BU76" s="128"/>
      <c r="BV76" s="128"/>
      <c r="BW76" s="128"/>
      <c r="BX76" s="73">
        <f>SUM(AZ76)</f>
        <v>12000</v>
      </c>
      <c r="BY76" s="73"/>
      <c r="BZ76" s="73"/>
      <c r="CA76" s="73"/>
      <c r="CB76" s="73"/>
      <c r="CC76" s="73"/>
      <c r="CD76" s="73"/>
      <c r="CE76" s="73"/>
      <c r="CF76" s="128">
        <f>SUM(AH76-BX76)</f>
        <v>0</v>
      </c>
      <c r="CG76" s="128"/>
      <c r="CH76" s="128"/>
      <c r="CI76" s="128"/>
      <c r="CJ76" s="128"/>
      <c r="CK76" s="128"/>
      <c r="CL76" s="128"/>
      <c r="CM76" s="128"/>
      <c r="CN76" s="73"/>
      <c r="CO76" s="73"/>
      <c r="CP76" s="73"/>
      <c r="CQ76" s="73"/>
      <c r="CR76" s="73"/>
      <c r="CS76" s="73"/>
      <c r="CT76" s="73"/>
      <c r="CU76" s="130"/>
    </row>
    <row r="77" spans="1:99" ht="15" customHeight="1">
      <c r="A77" s="62" t="s">
        <v>128</v>
      </c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3"/>
      <c r="T77" s="45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128"/>
      <c r="AI77" s="128"/>
      <c r="AJ77" s="128"/>
      <c r="AK77" s="128"/>
      <c r="AL77" s="128"/>
      <c r="AM77" s="128"/>
      <c r="AN77" s="128"/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128"/>
      <c r="BI77" s="128"/>
      <c r="BJ77" s="128"/>
      <c r="BK77" s="128"/>
      <c r="BL77" s="128"/>
      <c r="BM77" s="128"/>
      <c r="BN77" s="128"/>
      <c r="BO77" s="128"/>
      <c r="BP77" s="128"/>
      <c r="BQ77" s="128"/>
      <c r="BR77" s="128"/>
      <c r="BS77" s="128"/>
      <c r="BT77" s="128"/>
      <c r="BU77" s="128"/>
      <c r="BV77" s="128"/>
      <c r="BW77" s="128"/>
      <c r="BX77" s="73"/>
      <c r="BY77" s="73"/>
      <c r="BZ77" s="73"/>
      <c r="CA77" s="73"/>
      <c r="CB77" s="73"/>
      <c r="CC77" s="73"/>
      <c r="CD77" s="73"/>
      <c r="CE77" s="73"/>
      <c r="CF77" s="128"/>
      <c r="CG77" s="128"/>
      <c r="CH77" s="128"/>
      <c r="CI77" s="128"/>
      <c r="CJ77" s="128"/>
      <c r="CK77" s="128"/>
      <c r="CL77" s="128"/>
      <c r="CM77" s="128"/>
      <c r="CN77" s="128"/>
      <c r="CO77" s="128"/>
      <c r="CP77" s="128"/>
      <c r="CQ77" s="128"/>
      <c r="CR77" s="128"/>
      <c r="CS77" s="128"/>
      <c r="CT77" s="128"/>
      <c r="CU77" s="129"/>
    </row>
    <row r="78" spans="1:99" ht="15" customHeight="1" thickBot="1">
      <c r="A78" s="255" t="s">
        <v>129</v>
      </c>
      <c r="B78" s="255"/>
      <c r="C78" s="255"/>
      <c r="D78" s="255"/>
      <c r="E78" s="255"/>
      <c r="F78" s="255"/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255"/>
      <c r="R78" s="255"/>
      <c r="S78" s="257"/>
      <c r="T78" s="251"/>
      <c r="U78" s="164"/>
      <c r="V78" s="164"/>
      <c r="W78" s="164"/>
      <c r="X78" s="164"/>
      <c r="Y78" s="164"/>
      <c r="Z78" s="164" t="s">
        <v>130</v>
      </c>
      <c r="AA78" s="164"/>
      <c r="AB78" s="164"/>
      <c r="AC78" s="164"/>
      <c r="AD78" s="164"/>
      <c r="AE78" s="164"/>
      <c r="AF78" s="164"/>
      <c r="AG78" s="164"/>
      <c r="AH78" s="162">
        <v>46000</v>
      </c>
      <c r="AI78" s="162"/>
      <c r="AJ78" s="162"/>
      <c r="AK78" s="162"/>
      <c r="AL78" s="162"/>
      <c r="AM78" s="162"/>
      <c r="AN78" s="162"/>
      <c r="AO78" s="162"/>
      <c r="AP78" s="162"/>
      <c r="AQ78" s="162"/>
      <c r="AR78" s="162"/>
      <c r="AS78" s="162"/>
      <c r="AT78" s="162"/>
      <c r="AU78" s="162"/>
      <c r="AV78" s="162"/>
      <c r="AW78" s="162"/>
      <c r="AX78" s="162"/>
      <c r="AY78" s="162"/>
      <c r="AZ78" s="162">
        <v>46000</v>
      </c>
      <c r="BA78" s="162"/>
      <c r="BB78" s="162"/>
      <c r="BC78" s="162"/>
      <c r="BD78" s="162"/>
      <c r="BE78" s="162"/>
      <c r="BF78" s="162"/>
      <c r="BG78" s="162"/>
      <c r="BH78" s="162"/>
      <c r="BI78" s="162"/>
      <c r="BJ78" s="162"/>
      <c r="BK78" s="162"/>
      <c r="BL78" s="162"/>
      <c r="BM78" s="162"/>
      <c r="BN78" s="162"/>
      <c r="BO78" s="162"/>
      <c r="BP78" s="162"/>
      <c r="BQ78" s="162"/>
      <c r="BR78" s="162"/>
      <c r="BS78" s="162"/>
      <c r="BT78" s="162"/>
      <c r="BU78" s="162"/>
      <c r="BV78" s="162"/>
      <c r="BW78" s="162"/>
      <c r="BX78" s="162">
        <f t="shared" ref="BX78:BX85" si="6">SUM(AZ78)</f>
        <v>46000</v>
      </c>
      <c r="BY78" s="162"/>
      <c r="BZ78" s="162"/>
      <c r="CA78" s="162"/>
      <c r="CB78" s="162"/>
      <c r="CC78" s="162"/>
      <c r="CD78" s="162"/>
      <c r="CE78" s="162"/>
      <c r="CF78" s="162">
        <f>SUM(AH78-BX78)</f>
        <v>0</v>
      </c>
      <c r="CG78" s="162"/>
      <c r="CH78" s="162"/>
      <c r="CI78" s="162"/>
      <c r="CJ78" s="162"/>
      <c r="CK78" s="162"/>
      <c r="CL78" s="162"/>
      <c r="CM78" s="162"/>
      <c r="CN78" s="162"/>
      <c r="CO78" s="162"/>
      <c r="CP78" s="162"/>
      <c r="CQ78" s="162"/>
      <c r="CR78" s="162"/>
      <c r="CS78" s="162"/>
      <c r="CT78" s="162"/>
      <c r="CU78" s="163"/>
    </row>
    <row r="79" spans="1:99" ht="15" customHeight="1" thickBot="1">
      <c r="A79" s="155" t="s">
        <v>163</v>
      </c>
      <c r="B79" s="156"/>
      <c r="C79" s="15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7"/>
      <c r="T79" s="153"/>
      <c r="U79" s="154"/>
      <c r="V79" s="154"/>
      <c r="W79" s="154"/>
      <c r="X79" s="154"/>
      <c r="Y79" s="154"/>
      <c r="Z79" s="139" t="s">
        <v>5</v>
      </c>
      <c r="AA79" s="139"/>
      <c r="AB79" s="139"/>
      <c r="AC79" s="139"/>
      <c r="AD79" s="139"/>
      <c r="AE79" s="139"/>
      <c r="AF79" s="139"/>
      <c r="AG79" s="139"/>
      <c r="AH79" s="124">
        <f>SUM(AH80:AQ81)</f>
        <v>61500</v>
      </c>
      <c r="AI79" s="124"/>
      <c r="AJ79" s="124"/>
      <c r="AK79" s="124"/>
      <c r="AL79" s="124"/>
      <c r="AM79" s="124"/>
      <c r="AN79" s="124"/>
      <c r="AO79" s="124"/>
      <c r="AP79" s="124"/>
      <c r="AQ79" s="124"/>
      <c r="AR79" s="124">
        <f>SUM(AR80+AR81)</f>
        <v>0</v>
      </c>
      <c r="AS79" s="124"/>
      <c r="AT79" s="124"/>
      <c r="AU79" s="124"/>
      <c r="AV79" s="124"/>
      <c r="AW79" s="124"/>
      <c r="AX79" s="124"/>
      <c r="AY79" s="124"/>
      <c r="AZ79" s="124">
        <f>SUM(AZ80+AZ81)</f>
        <v>57657</v>
      </c>
      <c r="BA79" s="124"/>
      <c r="BB79" s="124"/>
      <c r="BC79" s="124"/>
      <c r="BD79" s="124"/>
      <c r="BE79" s="124"/>
      <c r="BF79" s="124"/>
      <c r="BG79" s="124"/>
      <c r="BH79" s="124"/>
      <c r="BI79" s="124"/>
      <c r="BJ79" s="124"/>
      <c r="BK79" s="124"/>
      <c r="BL79" s="124"/>
      <c r="BM79" s="124"/>
      <c r="BN79" s="124"/>
      <c r="BO79" s="124"/>
      <c r="BP79" s="124"/>
      <c r="BQ79" s="124"/>
      <c r="BR79" s="124"/>
      <c r="BS79" s="124"/>
      <c r="BT79" s="124"/>
      <c r="BU79" s="124"/>
      <c r="BV79" s="124"/>
      <c r="BW79" s="124"/>
      <c r="BX79" s="124">
        <f t="shared" si="6"/>
        <v>57657</v>
      </c>
      <c r="BY79" s="124"/>
      <c r="BZ79" s="124"/>
      <c r="CA79" s="124"/>
      <c r="CB79" s="124"/>
      <c r="CC79" s="124"/>
      <c r="CD79" s="124"/>
      <c r="CE79" s="124"/>
      <c r="CF79" s="124">
        <f>SUM(CF80+CF81)</f>
        <v>3843</v>
      </c>
      <c r="CG79" s="124"/>
      <c r="CH79" s="124"/>
      <c r="CI79" s="124"/>
      <c r="CJ79" s="124"/>
      <c r="CK79" s="124"/>
      <c r="CL79" s="124"/>
      <c r="CM79" s="124"/>
      <c r="CN79" s="124"/>
      <c r="CO79" s="124"/>
      <c r="CP79" s="124"/>
      <c r="CQ79" s="124"/>
      <c r="CR79" s="124"/>
      <c r="CS79" s="124"/>
      <c r="CT79" s="124"/>
      <c r="CU79" s="133"/>
    </row>
    <row r="80" spans="1:99" ht="15" customHeight="1">
      <c r="A80" s="134" t="s">
        <v>104</v>
      </c>
      <c r="B80" s="135"/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6"/>
      <c r="T80" s="137"/>
      <c r="U80" s="138"/>
      <c r="V80" s="138"/>
      <c r="W80" s="138"/>
      <c r="X80" s="138"/>
      <c r="Y80" s="138"/>
      <c r="Z80" s="138" t="s">
        <v>106</v>
      </c>
      <c r="AA80" s="138"/>
      <c r="AB80" s="138"/>
      <c r="AC80" s="138"/>
      <c r="AD80" s="138"/>
      <c r="AE80" s="138"/>
      <c r="AF80" s="138"/>
      <c r="AG80" s="138"/>
      <c r="AH80" s="73">
        <v>47200</v>
      </c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>
        <v>44276</v>
      </c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>
        <f t="shared" si="6"/>
        <v>44276</v>
      </c>
      <c r="BY80" s="73"/>
      <c r="BZ80" s="73"/>
      <c r="CA80" s="73"/>
      <c r="CB80" s="73"/>
      <c r="CC80" s="73"/>
      <c r="CD80" s="73"/>
      <c r="CE80" s="73"/>
      <c r="CF80" s="73">
        <f>SUM(AH80-BX80)</f>
        <v>2924</v>
      </c>
      <c r="CG80" s="73"/>
      <c r="CH80" s="73"/>
      <c r="CI80" s="73"/>
      <c r="CJ80" s="73"/>
      <c r="CK80" s="73"/>
      <c r="CL80" s="73"/>
      <c r="CM80" s="73"/>
      <c r="CN80" s="73"/>
      <c r="CO80" s="73"/>
      <c r="CP80" s="73"/>
      <c r="CQ80" s="73"/>
      <c r="CR80" s="73"/>
      <c r="CS80" s="73"/>
      <c r="CT80" s="73"/>
      <c r="CU80" s="130"/>
    </row>
    <row r="81" spans="1:99" ht="15" customHeight="1" thickBot="1">
      <c r="A81" s="131" t="s">
        <v>105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2"/>
      <c r="T81" s="45"/>
      <c r="U81" s="46"/>
      <c r="V81" s="46"/>
      <c r="W81" s="46"/>
      <c r="X81" s="46"/>
      <c r="Y81" s="46"/>
      <c r="Z81" s="46" t="s">
        <v>111</v>
      </c>
      <c r="AA81" s="46"/>
      <c r="AB81" s="46"/>
      <c r="AC81" s="46"/>
      <c r="AD81" s="46"/>
      <c r="AE81" s="46"/>
      <c r="AF81" s="46"/>
      <c r="AG81" s="46"/>
      <c r="AH81" s="128">
        <v>14300</v>
      </c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S81" s="128"/>
      <c r="AT81" s="128"/>
      <c r="AU81" s="128"/>
      <c r="AV81" s="128"/>
      <c r="AW81" s="128"/>
      <c r="AX81" s="128"/>
      <c r="AY81" s="128"/>
      <c r="AZ81" s="128">
        <v>13381</v>
      </c>
      <c r="BA81" s="128"/>
      <c r="BB81" s="128"/>
      <c r="BC81" s="128"/>
      <c r="BD81" s="128"/>
      <c r="BE81" s="128"/>
      <c r="BF81" s="128"/>
      <c r="BG81" s="128"/>
      <c r="BH81" s="128"/>
      <c r="BI81" s="128"/>
      <c r="BJ81" s="128"/>
      <c r="BK81" s="128"/>
      <c r="BL81" s="128"/>
      <c r="BM81" s="128"/>
      <c r="BN81" s="128"/>
      <c r="BO81" s="128"/>
      <c r="BP81" s="128"/>
      <c r="BQ81" s="128"/>
      <c r="BR81" s="128"/>
      <c r="BS81" s="128"/>
      <c r="BT81" s="128"/>
      <c r="BU81" s="128"/>
      <c r="BV81" s="128"/>
      <c r="BW81" s="128"/>
      <c r="BX81" s="73">
        <f t="shared" si="6"/>
        <v>13381</v>
      </c>
      <c r="BY81" s="73"/>
      <c r="BZ81" s="73"/>
      <c r="CA81" s="73"/>
      <c r="CB81" s="73"/>
      <c r="CC81" s="73"/>
      <c r="CD81" s="73"/>
      <c r="CE81" s="73"/>
      <c r="CF81" s="128">
        <f>AH81-BX81</f>
        <v>919</v>
      </c>
      <c r="CG81" s="128"/>
      <c r="CH81" s="128"/>
      <c r="CI81" s="128"/>
      <c r="CJ81" s="128"/>
      <c r="CK81" s="128"/>
      <c r="CL81" s="128"/>
      <c r="CM81" s="128"/>
      <c r="CN81" s="128"/>
      <c r="CO81" s="128"/>
      <c r="CP81" s="128"/>
      <c r="CQ81" s="128"/>
      <c r="CR81" s="128"/>
      <c r="CS81" s="128"/>
      <c r="CT81" s="128"/>
      <c r="CU81" s="129"/>
    </row>
    <row r="82" spans="1:99" ht="15" customHeight="1" thickBot="1">
      <c r="A82" s="155" t="s">
        <v>165</v>
      </c>
      <c r="B82" s="156"/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57"/>
      <c r="T82" s="153"/>
      <c r="U82" s="154"/>
      <c r="V82" s="154"/>
      <c r="W82" s="154"/>
      <c r="X82" s="154"/>
      <c r="Y82" s="154"/>
      <c r="Z82" s="139" t="s">
        <v>5</v>
      </c>
      <c r="AA82" s="139"/>
      <c r="AB82" s="139"/>
      <c r="AC82" s="139"/>
      <c r="AD82" s="139"/>
      <c r="AE82" s="139"/>
      <c r="AF82" s="139"/>
      <c r="AG82" s="139"/>
      <c r="AH82" s="124">
        <f>SUM(AH83:AQ84)</f>
        <v>3400</v>
      </c>
      <c r="AI82" s="124"/>
      <c r="AJ82" s="124"/>
      <c r="AK82" s="124"/>
      <c r="AL82" s="124"/>
      <c r="AM82" s="124"/>
      <c r="AN82" s="124"/>
      <c r="AO82" s="124"/>
      <c r="AP82" s="124"/>
      <c r="AQ82" s="124"/>
      <c r="AR82" s="124">
        <f>SUM(AR83+AR84)</f>
        <v>0</v>
      </c>
      <c r="AS82" s="124"/>
      <c r="AT82" s="124"/>
      <c r="AU82" s="124"/>
      <c r="AV82" s="124"/>
      <c r="AW82" s="124"/>
      <c r="AX82" s="124"/>
      <c r="AY82" s="124"/>
      <c r="AZ82" s="124">
        <f>SUM(AZ83+AZ84)</f>
        <v>3400</v>
      </c>
      <c r="BA82" s="124"/>
      <c r="BB82" s="124"/>
      <c r="BC82" s="124"/>
      <c r="BD82" s="124"/>
      <c r="BE82" s="124"/>
      <c r="BF82" s="124"/>
      <c r="BG82" s="124"/>
      <c r="BH82" s="124"/>
      <c r="BI82" s="124"/>
      <c r="BJ82" s="124"/>
      <c r="BK82" s="124"/>
      <c r="BL82" s="124"/>
      <c r="BM82" s="124"/>
      <c r="BN82" s="124"/>
      <c r="BO82" s="124"/>
      <c r="BP82" s="124"/>
      <c r="BQ82" s="124"/>
      <c r="BR82" s="124"/>
      <c r="BS82" s="124"/>
      <c r="BT82" s="124"/>
      <c r="BU82" s="124"/>
      <c r="BV82" s="124"/>
      <c r="BW82" s="124"/>
      <c r="BX82" s="124">
        <f>SUM(AZ82)</f>
        <v>3400</v>
      </c>
      <c r="BY82" s="124"/>
      <c r="BZ82" s="124"/>
      <c r="CA82" s="124"/>
      <c r="CB82" s="124"/>
      <c r="CC82" s="124"/>
      <c r="CD82" s="124"/>
      <c r="CE82" s="124"/>
      <c r="CF82" s="124">
        <f>SUM(CF83+CF84)</f>
        <v>0</v>
      </c>
      <c r="CG82" s="124"/>
      <c r="CH82" s="124"/>
      <c r="CI82" s="124"/>
      <c r="CJ82" s="124"/>
      <c r="CK82" s="124"/>
      <c r="CL82" s="124"/>
      <c r="CM82" s="124"/>
      <c r="CN82" s="124"/>
      <c r="CO82" s="124"/>
      <c r="CP82" s="124"/>
      <c r="CQ82" s="124"/>
      <c r="CR82" s="124"/>
      <c r="CS82" s="124"/>
      <c r="CT82" s="124"/>
      <c r="CU82" s="133"/>
    </row>
    <row r="83" spans="1:99" ht="15" customHeight="1">
      <c r="A83" s="134" t="s">
        <v>104</v>
      </c>
      <c r="B83" s="135"/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6"/>
      <c r="T83" s="137"/>
      <c r="U83" s="138"/>
      <c r="V83" s="138"/>
      <c r="W83" s="138"/>
      <c r="X83" s="138"/>
      <c r="Y83" s="138"/>
      <c r="Z83" s="138" t="s">
        <v>106</v>
      </c>
      <c r="AA83" s="138"/>
      <c r="AB83" s="138"/>
      <c r="AC83" s="138"/>
      <c r="AD83" s="138"/>
      <c r="AE83" s="138"/>
      <c r="AF83" s="138"/>
      <c r="AG83" s="138"/>
      <c r="AH83" s="73">
        <v>2600</v>
      </c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>
        <v>2600</v>
      </c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73">
        <f>SUM(AZ83)</f>
        <v>2600</v>
      </c>
      <c r="BY83" s="73"/>
      <c r="BZ83" s="73"/>
      <c r="CA83" s="73"/>
      <c r="CB83" s="73"/>
      <c r="CC83" s="73"/>
      <c r="CD83" s="73"/>
      <c r="CE83" s="73"/>
      <c r="CF83" s="73">
        <f>SUM(AH83-BX83)</f>
        <v>0</v>
      </c>
      <c r="CG83" s="73"/>
      <c r="CH83" s="73"/>
      <c r="CI83" s="73"/>
      <c r="CJ83" s="73"/>
      <c r="CK83" s="73"/>
      <c r="CL83" s="73"/>
      <c r="CM83" s="73"/>
      <c r="CN83" s="73"/>
      <c r="CO83" s="73"/>
      <c r="CP83" s="73"/>
      <c r="CQ83" s="73"/>
      <c r="CR83" s="73"/>
      <c r="CS83" s="73"/>
      <c r="CT83" s="73"/>
      <c r="CU83" s="130"/>
    </row>
    <row r="84" spans="1:99" ht="15" customHeight="1" thickBot="1">
      <c r="A84" s="131" t="s">
        <v>105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2"/>
      <c r="T84" s="45"/>
      <c r="U84" s="46"/>
      <c r="V84" s="46"/>
      <c r="W84" s="46"/>
      <c r="X84" s="46"/>
      <c r="Y84" s="46"/>
      <c r="Z84" s="46" t="s">
        <v>111</v>
      </c>
      <c r="AA84" s="46"/>
      <c r="AB84" s="46"/>
      <c r="AC84" s="46"/>
      <c r="AD84" s="46"/>
      <c r="AE84" s="46"/>
      <c r="AF84" s="46"/>
      <c r="AG84" s="46"/>
      <c r="AH84" s="128">
        <v>800</v>
      </c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>
        <v>800</v>
      </c>
      <c r="BA84" s="128"/>
      <c r="BB84" s="128"/>
      <c r="BC84" s="128"/>
      <c r="BD84" s="128"/>
      <c r="BE84" s="128"/>
      <c r="BF84" s="128"/>
      <c r="BG84" s="128"/>
      <c r="BH84" s="128"/>
      <c r="BI84" s="128"/>
      <c r="BJ84" s="128"/>
      <c r="BK84" s="128"/>
      <c r="BL84" s="128"/>
      <c r="BM84" s="128"/>
      <c r="BN84" s="128"/>
      <c r="BO84" s="128"/>
      <c r="BP84" s="128"/>
      <c r="BQ84" s="128"/>
      <c r="BR84" s="128"/>
      <c r="BS84" s="128"/>
      <c r="BT84" s="128"/>
      <c r="BU84" s="128"/>
      <c r="BV84" s="128"/>
      <c r="BW84" s="128"/>
      <c r="BX84" s="73">
        <f>SUM(AZ84)</f>
        <v>800</v>
      </c>
      <c r="BY84" s="73"/>
      <c r="BZ84" s="73"/>
      <c r="CA84" s="73"/>
      <c r="CB84" s="73"/>
      <c r="CC84" s="73"/>
      <c r="CD84" s="73"/>
      <c r="CE84" s="73"/>
      <c r="CF84" s="128">
        <f>AH84-BX84</f>
        <v>0</v>
      </c>
      <c r="CG84" s="128"/>
      <c r="CH84" s="128"/>
      <c r="CI84" s="128"/>
      <c r="CJ84" s="128"/>
      <c r="CK84" s="128"/>
      <c r="CL84" s="128"/>
      <c r="CM84" s="128"/>
      <c r="CN84" s="128"/>
      <c r="CO84" s="128"/>
      <c r="CP84" s="128"/>
      <c r="CQ84" s="128"/>
      <c r="CR84" s="128"/>
      <c r="CS84" s="128"/>
      <c r="CT84" s="128"/>
      <c r="CU84" s="129"/>
    </row>
    <row r="85" spans="1:99" ht="15" customHeight="1" thickBot="1">
      <c r="A85" s="150" t="s">
        <v>155</v>
      </c>
      <c r="B85" s="151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2"/>
      <c r="T85" s="153"/>
      <c r="U85" s="154"/>
      <c r="V85" s="154"/>
      <c r="W85" s="154"/>
      <c r="X85" s="154"/>
      <c r="Y85" s="154"/>
      <c r="Z85" s="139" t="s">
        <v>109</v>
      </c>
      <c r="AA85" s="139"/>
      <c r="AB85" s="139"/>
      <c r="AC85" s="139"/>
      <c r="AD85" s="139"/>
      <c r="AE85" s="139"/>
      <c r="AF85" s="139"/>
      <c r="AG85" s="139"/>
      <c r="AH85" s="124">
        <f>SUM(AH86:AQ87)</f>
        <v>149270</v>
      </c>
      <c r="AI85" s="124"/>
      <c r="AJ85" s="124"/>
      <c r="AK85" s="124"/>
      <c r="AL85" s="124"/>
      <c r="AM85" s="124"/>
      <c r="AN85" s="124"/>
      <c r="AO85" s="124"/>
      <c r="AP85" s="124"/>
      <c r="AQ85" s="124"/>
      <c r="AR85" s="124">
        <f>SUM(AR86+AR87)</f>
        <v>0</v>
      </c>
      <c r="AS85" s="124"/>
      <c r="AT85" s="124"/>
      <c r="AU85" s="124"/>
      <c r="AV85" s="124"/>
      <c r="AW85" s="124"/>
      <c r="AX85" s="124"/>
      <c r="AY85" s="124"/>
      <c r="AZ85" s="124">
        <f>SUM(AZ87+AZ86)</f>
        <v>92790</v>
      </c>
      <c r="BA85" s="124"/>
      <c r="BB85" s="124"/>
      <c r="BC85" s="124"/>
      <c r="BD85" s="124"/>
      <c r="BE85" s="124"/>
      <c r="BF85" s="124"/>
      <c r="BG85" s="124"/>
      <c r="BH85" s="124"/>
      <c r="BI85" s="124"/>
      <c r="BJ85" s="124"/>
      <c r="BK85" s="124"/>
      <c r="BL85" s="124"/>
      <c r="BM85" s="124"/>
      <c r="BN85" s="124"/>
      <c r="BO85" s="124"/>
      <c r="BP85" s="124"/>
      <c r="BQ85" s="124"/>
      <c r="BR85" s="124"/>
      <c r="BS85" s="124"/>
      <c r="BT85" s="124"/>
      <c r="BU85" s="124"/>
      <c r="BV85" s="124"/>
      <c r="BW85" s="124"/>
      <c r="BX85" s="124">
        <f t="shared" si="6"/>
        <v>92790</v>
      </c>
      <c r="BY85" s="124"/>
      <c r="BZ85" s="124"/>
      <c r="CA85" s="124"/>
      <c r="CB85" s="124"/>
      <c r="CC85" s="124"/>
      <c r="CD85" s="124"/>
      <c r="CE85" s="124"/>
      <c r="CF85" s="124">
        <f>SUM(CF86+CF87)</f>
        <v>56480</v>
      </c>
      <c r="CG85" s="124"/>
      <c r="CH85" s="124"/>
      <c r="CI85" s="124"/>
      <c r="CJ85" s="124"/>
      <c r="CK85" s="124"/>
      <c r="CL85" s="124"/>
      <c r="CM85" s="124"/>
      <c r="CN85" s="124"/>
      <c r="CO85" s="124"/>
      <c r="CP85" s="124"/>
      <c r="CQ85" s="124"/>
      <c r="CR85" s="124"/>
      <c r="CS85" s="124"/>
      <c r="CT85" s="124"/>
      <c r="CU85" s="133"/>
    </row>
    <row r="86" spans="1:99" ht="15" customHeight="1">
      <c r="A86" s="134" t="s">
        <v>156</v>
      </c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6"/>
      <c r="T86" s="137"/>
      <c r="U86" s="138"/>
      <c r="V86" s="138"/>
      <c r="W86" s="138"/>
      <c r="X86" s="138"/>
      <c r="Y86" s="138"/>
      <c r="Z86" s="138" t="s">
        <v>109</v>
      </c>
      <c r="AA86" s="138"/>
      <c r="AB86" s="138"/>
      <c r="AC86" s="138"/>
      <c r="AD86" s="138"/>
      <c r="AE86" s="138"/>
      <c r="AF86" s="138"/>
      <c r="AG86" s="138"/>
      <c r="AH86" s="73">
        <v>149270</v>
      </c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>
        <v>92790</v>
      </c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  <c r="BR86" s="73"/>
      <c r="BS86" s="73"/>
      <c r="BT86" s="73"/>
      <c r="BU86" s="73"/>
      <c r="BV86" s="73"/>
      <c r="BW86" s="73"/>
      <c r="BX86" s="73">
        <f>SUM(AZ86)</f>
        <v>92790</v>
      </c>
      <c r="BY86" s="73"/>
      <c r="BZ86" s="73"/>
      <c r="CA86" s="73"/>
      <c r="CB86" s="73"/>
      <c r="CC86" s="73"/>
      <c r="CD86" s="73"/>
      <c r="CE86" s="73"/>
      <c r="CF86" s="73">
        <f>SUM(AH86-BX86)</f>
        <v>56480</v>
      </c>
      <c r="CG86" s="73"/>
      <c r="CH86" s="73"/>
      <c r="CI86" s="73"/>
      <c r="CJ86" s="73"/>
      <c r="CK86" s="73"/>
      <c r="CL86" s="73"/>
      <c r="CM86" s="73"/>
      <c r="CN86" s="73"/>
      <c r="CO86" s="73"/>
      <c r="CP86" s="73"/>
      <c r="CQ86" s="73"/>
      <c r="CR86" s="73"/>
      <c r="CS86" s="73"/>
      <c r="CT86" s="73"/>
      <c r="CU86" s="130"/>
    </row>
    <row r="87" spans="1:99" ht="15" customHeight="1" thickBot="1">
      <c r="A87" s="131" t="s">
        <v>157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2"/>
      <c r="T87" s="45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8"/>
      <c r="BQ87" s="128"/>
      <c r="BR87" s="128"/>
      <c r="BS87" s="128"/>
      <c r="BT87" s="128"/>
      <c r="BU87" s="128"/>
      <c r="BV87" s="128"/>
      <c r="BW87" s="128"/>
      <c r="BX87" s="73">
        <f>SUM(AZ87)</f>
        <v>0</v>
      </c>
      <c r="BY87" s="73"/>
      <c r="BZ87" s="73"/>
      <c r="CA87" s="73"/>
      <c r="CB87" s="73"/>
      <c r="CC87" s="73"/>
      <c r="CD87" s="73"/>
      <c r="CE87" s="73"/>
      <c r="CF87" s="128">
        <f>AH87-BX87</f>
        <v>0</v>
      </c>
      <c r="CG87" s="128"/>
      <c r="CH87" s="128"/>
      <c r="CI87" s="128"/>
      <c r="CJ87" s="128"/>
      <c r="CK87" s="128"/>
      <c r="CL87" s="128"/>
      <c r="CM87" s="128"/>
      <c r="CN87" s="128"/>
      <c r="CO87" s="128"/>
      <c r="CP87" s="128"/>
      <c r="CQ87" s="128"/>
      <c r="CR87" s="128"/>
      <c r="CS87" s="128"/>
      <c r="CT87" s="128"/>
      <c r="CU87" s="129"/>
    </row>
    <row r="88" spans="1:99" ht="15" customHeight="1" thickBot="1">
      <c r="A88" s="147" t="s">
        <v>164</v>
      </c>
      <c r="B88" s="148"/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9"/>
      <c r="T88" s="142"/>
      <c r="U88" s="143"/>
      <c r="V88" s="143"/>
      <c r="W88" s="143"/>
      <c r="X88" s="143"/>
      <c r="Y88" s="144"/>
      <c r="Z88" s="145" t="s">
        <v>130</v>
      </c>
      <c r="AA88" s="146"/>
      <c r="AB88" s="146"/>
      <c r="AC88" s="146"/>
      <c r="AD88" s="146"/>
      <c r="AE88" s="146"/>
      <c r="AF88" s="146"/>
      <c r="AG88" s="146"/>
      <c r="AH88" s="140">
        <v>34749</v>
      </c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>
        <v>34749</v>
      </c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0"/>
      <c r="BR88" s="140"/>
      <c r="BS88" s="140"/>
      <c r="BT88" s="140"/>
      <c r="BU88" s="140"/>
      <c r="BV88" s="140"/>
      <c r="BW88" s="140"/>
      <c r="BX88" s="140">
        <f>AZ88</f>
        <v>34749</v>
      </c>
      <c r="BY88" s="140"/>
      <c r="BZ88" s="140"/>
      <c r="CA88" s="140"/>
      <c r="CB88" s="140"/>
      <c r="CC88" s="140"/>
      <c r="CD88" s="140"/>
      <c r="CE88" s="140"/>
      <c r="CF88" s="140">
        <f>CF107</f>
        <v>0</v>
      </c>
      <c r="CG88" s="140"/>
      <c r="CH88" s="140"/>
      <c r="CI88" s="140"/>
      <c r="CJ88" s="140"/>
      <c r="CK88" s="140"/>
      <c r="CL88" s="140"/>
      <c r="CM88" s="140"/>
      <c r="CN88" s="140"/>
      <c r="CO88" s="140"/>
      <c r="CP88" s="140"/>
      <c r="CQ88" s="140"/>
      <c r="CR88" s="140"/>
      <c r="CS88" s="140"/>
      <c r="CT88" s="140"/>
      <c r="CU88" s="141"/>
    </row>
    <row r="89" spans="1:99" ht="15" customHeight="1" thickBot="1">
      <c r="A89" s="117" t="s">
        <v>166</v>
      </c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0"/>
      <c r="U89" s="108"/>
      <c r="V89" s="108"/>
      <c r="W89" s="108"/>
      <c r="X89" s="108"/>
      <c r="Y89" s="109"/>
      <c r="Z89" s="121"/>
      <c r="AA89" s="122"/>
      <c r="AB89" s="122"/>
      <c r="AC89" s="122"/>
      <c r="AD89" s="122"/>
      <c r="AE89" s="122"/>
      <c r="AF89" s="122"/>
      <c r="AG89" s="123"/>
      <c r="AH89" s="91"/>
      <c r="AI89" s="92"/>
      <c r="AJ89" s="92"/>
      <c r="AK89" s="92"/>
      <c r="AL89" s="92"/>
      <c r="AM89" s="92"/>
      <c r="AN89" s="92"/>
      <c r="AO89" s="92"/>
      <c r="AP89" s="92"/>
      <c r="AQ89" s="96"/>
      <c r="AR89" s="91"/>
      <c r="AS89" s="92"/>
      <c r="AT89" s="92"/>
      <c r="AU89" s="92"/>
      <c r="AV89" s="92"/>
      <c r="AW89" s="92"/>
      <c r="AX89" s="92"/>
      <c r="AY89" s="96"/>
      <c r="AZ89" s="91"/>
      <c r="BA89" s="92"/>
      <c r="BB89" s="92"/>
      <c r="BC89" s="92"/>
      <c r="BD89" s="92"/>
      <c r="BE89" s="92"/>
      <c r="BF89" s="92"/>
      <c r="BG89" s="96"/>
      <c r="BH89" s="91"/>
      <c r="BI89" s="92"/>
      <c r="BJ89" s="92"/>
      <c r="BK89" s="92"/>
      <c r="BL89" s="92"/>
      <c r="BM89" s="92"/>
      <c r="BN89" s="92"/>
      <c r="BO89" s="96"/>
      <c r="BP89" s="91"/>
      <c r="BQ89" s="92"/>
      <c r="BR89" s="92"/>
      <c r="BS89" s="92"/>
      <c r="BT89" s="92"/>
      <c r="BU89" s="92"/>
      <c r="BV89" s="92"/>
      <c r="BW89" s="96"/>
      <c r="BX89" s="91"/>
      <c r="BY89" s="92"/>
      <c r="BZ89" s="92"/>
      <c r="CA89" s="92"/>
      <c r="CB89" s="92"/>
      <c r="CC89" s="92"/>
      <c r="CD89" s="92"/>
      <c r="CE89" s="96"/>
      <c r="CF89" s="91"/>
      <c r="CG89" s="92"/>
      <c r="CH89" s="92"/>
      <c r="CI89" s="92"/>
      <c r="CJ89" s="92"/>
      <c r="CK89" s="92"/>
      <c r="CL89" s="92"/>
      <c r="CM89" s="96"/>
      <c r="CN89" s="91"/>
      <c r="CO89" s="92"/>
      <c r="CP89" s="92"/>
      <c r="CQ89" s="92"/>
      <c r="CR89" s="92"/>
      <c r="CS89" s="92"/>
      <c r="CT89" s="92"/>
      <c r="CU89" s="93"/>
    </row>
    <row r="90" spans="1:99" ht="15" customHeight="1" thickBot="1">
      <c r="A90" s="119" t="s">
        <v>167</v>
      </c>
      <c r="B90" s="120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07"/>
      <c r="U90" s="108"/>
      <c r="V90" s="108"/>
      <c r="W90" s="108"/>
      <c r="X90" s="108"/>
      <c r="Y90" s="109"/>
      <c r="Z90" s="121"/>
      <c r="AA90" s="122"/>
      <c r="AB90" s="122"/>
      <c r="AC90" s="122"/>
      <c r="AD90" s="122"/>
      <c r="AE90" s="122"/>
      <c r="AF90" s="122"/>
      <c r="AG90" s="123"/>
      <c r="AH90" s="91">
        <f>SUM(AH91:AQ94)</f>
        <v>683000</v>
      </c>
      <c r="AI90" s="92"/>
      <c r="AJ90" s="92"/>
      <c r="AK90" s="92"/>
      <c r="AL90" s="92"/>
      <c r="AM90" s="92"/>
      <c r="AN90" s="92"/>
      <c r="AO90" s="92"/>
      <c r="AP90" s="92"/>
      <c r="AQ90" s="96"/>
      <c r="AR90" s="124"/>
      <c r="AS90" s="124"/>
      <c r="AT90" s="124"/>
      <c r="AU90" s="124"/>
      <c r="AV90" s="124"/>
      <c r="AW90" s="124"/>
      <c r="AX90" s="124"/>
      <c r="AY90" s="124"/>
      <c r="AZ90" s="91">
        <f>AZ91+AZ92+AZ93+AZ94</f>
        <v>683000</v>
      </c>
      <c r="BA90" s="92"/>
      <c r="BB90" s="92"/>
      <c r="BC90" s="92"/>
      <c r="BD90" s="92"/>
      <c r="BE90" s="92"/>
      <c r="BF90" s="92"/>
      <c r="BG90" s="96"/>
      <c r="BH90" s="91"/>
      <c r="BI90" s="92"/>
      <c r="BJ90" s="92"/>
      <c r="BK90" s="92"/>
      <c r="BL90" s="92"/>
      <c r="BM90" s="92"/>
      <c r="BN90" s="92"/>
      <c r="BO90" s="96"/>
      <c r="BP90" s="91"/>
      <c r="BQ90" s="92"/>
      <c r="BR90" s="92"/>
      <c r="BS90" s="92"/>
      <c r="BT90" s="92"/>
      <c r="BU90" s="92"/>
      <c r="BV90" s="92"/>
      <c r="BW90" s="96"/>
      <c r="BX90" s="91"/>
      <c r="BY90" s="92"/>
      <c r="BZ90" s="92"/>
      <c r="CA90" s="92"/>
      <c r="CB90" s="92"/>
      <c r="CC90" s="92"/>
      <c r="CD90" s="92"/>
      <c r="CE90" s="96"/>
      <c r="CF90" s="91"/>
      <c r="CG90" s="92"/>
      <c r="CH90" s="92"/>
      <c r="CI90" s="92"/>
      <c r="CJ90" s="92"/>
      <c r="CK90" s="92"/>
      <c r="CL90" s="92"/>
      <c r="CM90" s="96"/>
      <c r="CN90" s="91"/>
      <c r="CO90" s="92"/>
      <c r="CP90" s="92"/>
      <c r="CQ90" s="92"/>
      <c r="CR90" s="92"/>
      <c r="CS90" s="92"/>
      <c r="CT90" s="92"/>
      <c r="CU90" s="93"/>
    </row>
    <row r="91" spans="1:99" ht="15" customHeight="1">
      <c r="A91" s="125" t="s">
        <v>114</v>
      </c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7"/>
      <c r="T91" s="115"/>
      <c r="U91" s="43"/>
      <c r="V91" s="43"/>
      <c r="W91" s="43"/>
      <c r="X91" s="43"/>
      <c r="Y91" s="116"/>
      <c r="Z91" s="111" t="s">
        <v>115</v>
      </c>
      <c r="AA91" s="112"/>
      <c r="AB91" s="112"/>
      <c r="AC91" s="112"/>
      <c r="AD91" s="112"/>
      <c r="AE91" s="112"/>
      <c r="AF91" s="112"/>
      <c r="AG91" s="113"/>
      <c r="AH91" s="84">
        <v>60000</v>
      </c>
      <c r="AI91" s="85"/>
      <c r="AJ91" s="85"/>
      <c r="AK91" s="85"/>
      <c r="AL91" s="85"/>
      <c r="AM91" s="85"/>
      <c r="AN91" s="85"/>
      <c r="AO91" s="85"/>
      <c r="AP91" s="85"/>
      <c r="AQ91" s="85"/>
      <c r="AR91" s="114">
        <f>SUM(AR92+AR99)</f>
        <v>0</v>
      </c>
      <c r="AS91" s="114"/>
      <c r="AT91" s="114"/>
      <c r="AU91" s="114"/>
      <c r="AV91" s="114"/>
      <c r="AW91" s="114"/>
      <c r="AX91" s="114"/>
      <c r="AY91" s="114"/>
      <c r="AZ91" s="84">
        <v>60000</v>
      </c>
      <c r="BA91" s="85"/>
      <c r="BB91" s="85"/>
      <c r="BC91" s="85"/>
      <c r="BD91" s="85"/>
      <c r="BE91" s="85"/>
      <c r="BF91" s="85"/>
      <c r="BG91" s="86"/>
      <c r="BH91" s="94"/>
      <c r="BI91" s="41"/>
      <c r="BJ91" s="41"/>
      <c r="BK91" s="41"/>
      <c r="BL91" s="41"/>
      <c r="BM91" s="41"/>
      <c r="BN91" s="41"/>
      <c r="BO91" s="95"/>
      <c r="BP91" s="84"/>
      <c r="BQ91" s="85"/>
      <c r="BR91" s="85"/>
      <c r="BS91" s="85"/>
      <c r="BT91" s="85"/>
      <c r="BU91" s="85"/>
      <c r="BV91" s="85"/>
      <c r="BW91" s="86"/>
      <c r="BX91" s="73">
        <f>SUM(AZ91)</f>
        <v>60000</v>
      </c>
      <c r="BY91" s="73"/>
      <c r="BZ91" s="73"/>
      <c r="CA91" s="73"/>
      <c r="CB91" s="73"/>
      <c r="CC91" s="73"/>
      <c r="CD91" s="73"/>
      <c r="CE91" s="73"/>
      <c r="CF91" s="73">
        <f>SUM(AH91-BX91)</f>
        <v>0</v>
      </c>
      <c r="CG91" s="73"/>
      <c r="CH91" s="73"/>
      <c r="CI91" s="73"/>
      <c r="CJ91" s="73"/>
      <c r="CK91" s="73"/>
      <c r="CL91" s="73"/>
      <c r="CM91" s="73"/>
      <c r="CN91" s="84"/>
      <c r="CO91" s="85"/>
      <c r="CP91" s="85"/>
      <c r="CQ91" s="85"/>
      <c r="CR91" s="85"/>
      <c r="CS91" s="85"/>
      <c r="CT91" s="85"/>
      <c r="CU91" s="86"/>
    </row>
    <row r="92" spans="1:99" ht="15" customHeight="1">
      <c r="A92" s="74" t="s">
        <v>118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6"/>
      <c r="T92" s="77"/>
      <c r="U92" s="78"/>
      <c r="V92" s="78"/>
      <c r="W92" s="78"/>
      <c r="X92" s="78"/>
      <c r="Y92" s="79"/>
      <c r="Z92" s="80" t="s">
        <v>143</v>
      </c>
      <c r="AA92" s="81"/>
      <c r="AB92" s="81"/>
      <c r="AC92" s="81"/>
      <c r="AD92" s="81"/>
      <c r="AE92" s="81"/>
      <c r="AF92" s="81"/>
      <c r="AG92" s="82"/>
      <c r="AH92" s="70">
        <v>70000</v>
      </c>
      <c r="AI92" s="71"/>
      <c r="AJ92" s="71"/>
      <c r="AK92" s="71"/>
      <c r="AL92" s="71"/>
      <c r="AM92" s="71"/>
      <c r="AN92" s="71"/>
      <c r="AO92" s="71"/>
      <c r="AP92" s="71"/>
      <c r="AQ92" s="72"/>
      <c r="AR92" s="83">
        <f>SUM(AR94+AR100)</f>
        <v>0</v>
      </c>
      <c r="AS92" s="83"/>
      <c r="AT92" s="83"/>
      <c r="AU92" s="83"/>
      <c r="AV92" s="83"/>
      <c r="AW92" s="83"/>
      <c r="AX92" s="83"/>
      <c r="AY92" s="83"/>
      <c r="AZ92" s="70">
        <v>70000</v>
      </c>
      <c r="BA92" s="71"/>
      <c r="BB92" s="71"/>
      <c r="BC92" s="71"/>
      <c r="BD92" s="71"/>
      <c r="BE92" s="71"/>
      <c r="BF92" s="71"/>
      <c r="BG92" s="72"/>
      <c r="BH92" s="70"/>
      <c r="BI92" s="71"/>
      <c r="BJ92" s="71"/>
      <c r="BK92" s="71"/>
      <c r="BL92" s="71"/>
      <c r="BM92" s="71"/>
      <c r="BN92" s="71"/>
      <c r="BO92" s="72"/>
      <c r="BP92" s="70"/>
      <c r="BQ92" s="71"/>
      <c r="BR92" s="71"/>
      <c r="BS92" s="71"/>
      <c r="BT92" s="71"/>
      <c r="BU92" s="71"/>
      <c r="BV92" s="71"/>
      <c r="BW92" s="72"/>
      <c r="BX92" s="73">
        <f>SUM(AZ92)</f>
        <v>70000</v>
      </c>
      <c r="BY92" s="73"/>
      <c r="BZ92" s="73"/>
      <c r="CA92" s="73"/>
      <c r="CB92" s="73"/>
      <c r="CC92" s="73"/>
      <c r="CD92" s="73"/>
      <c r="CE92" s="73"/>
      <c r="CF92" s="73">
        <f>SUM(AH92-BX92)</f>
        <v>0</v>
      </c>
      <c r="CG92" s="73"/>
      <c r="CH92" s="73"/>
      <c r="CI92" s="73"/>
      <c r="CJ92" s="73"/>
      <c r="CK92" s="73"/>
      <c r="CL92" s="73"/>
      <c r="CM92" s="73"/>
      <c r="CN92" s="70"/>
      <c r="CO92" s="71"/>
      <c r="CP92" s="71"/>
      <c r="CQ92" s="71"/>
      <c r="CR92" s="71"/>
      <c r="CS92" s="71"/>
      <c r="CT92" s="71"/>
      <c r="CU92" s="72"/>
    </row>
    <row r="93" spans="1:99" ht="15" customHeight="1">
      <c r="A93" s="74" t="s">
        <v>118</v>
      </c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6"/>
      <c r="T93" s="77"/>
      <c r="U93" s="78"/>
      <c r="V93" s="78"/>
      <c r="W93" s="78"/>
      <c r="X93" s="78"/>
      <c r="Y93" s="79"/>
      <c r="Z93" s="80" t="s">
        <v>119</v>
      </c>
      <c r="AA93" s="81"/>
      <c r="AB93" s="81"/>
      <c r="AC93" s="81"/>
      <c r="AD93" s="81"/>
      <c r="AE93" s="81"/>
      <c r="AF93" s="81"/>
      <c r="AG93" s="82"/>
      <c r="AH93" s="70">
        <v>100000</v>
      </c>
      <c r="AI93" s="71"/>
      <c r="AJ93" s="71"/>
      <c r="AK93" s="71"/>
      <c r="AL93" s="71"/>
      <c r="AM93" s="71"/>
      <c r="AN93" s="71"/>
      <c r="AO93" s="71"/>
      <c r="AP93" s="71"/>
      <c r="AQ93" s="72"/>
      <c r="AR93" s="83">
        <f>SUM(AR95+AR101)</f>
        <v>0</v>
      </c>
      <c r="AS93" s="83"/>
      <c r="AT93" s="83"/>
      <c r="AU93" s="83"/>
      <c r="AV93" s="83"/>
      <c r="AW93" s="83"/>
      <c r="AX93" s="83"/>
      <c r="AY93" s="83"/>
      <c r="AZ93" s="70">
        <v>100000</v>
      </c>
      <c r="BA93" s="71"/>
      <c r="BB93" s="71"/>
      <c r="BC93" s="71"/>
      <c r="BD93" s="71"/>
      <c r="BE93" s="71"/>
      <c r="BF93" s="71"/>
      <c r="BG93" s="72"/>
      <c r="BH93" s="70"/>
      <c r="BI93" s="71"/>
      <c r="BJ93" s="71"/>
      <c r="BK93" s="71"/>
      <c r="BL93" s="71"/>
      <c r="BM93" s="71"/>
      <c r="BN93" s="71"/>
      <c r="BO93" s="72"/>
      <c r="BP93" s="70"/>
      <c r="BQ93" s="71"/>
      <c r="BR93" s="71"/>
      <c r="BS93" s="71"/>
      <c r="BT93" s="71"/>
      <c r="BU93" s="71"/>
      <c r="BV93" s="71"/>
      <c r="BW93" s="72"/>
      <c r="BX93" s="73">
        <f>SUM(AZ93)</f>
        <v>100000</v>
      </c>
      <c r="BY93" s="73"/>
      <c r="BZ93" s="73"/>
      <c r="CA93" s="73"/>
      <c r="CB93" s="73"/>
      <c r="CC93" s="73"/>
      <c r="CD93" s="73"/>
      <c r="CE93" s="73"/>
      <c r="CF93" s="73">
        <f>SUM(AH93-BX93)</f>
        <v>0</v>
      </c>
      <c r="CG93" s="73"/>
      <c r="CH93" s="73"/>
      <c r="CI93" s="73"/>
      <c r="CJ93" s="73"/>
      <c r="CK93" s="73"/>
      <c r="CL93" s="73"/>
      <c r="CM93" s="73"/>
      <c r="CN93" s="70"/>
      <c r="CO93" s="71"/>
      <c r="CP93" s="71"/>
      <c r="CQ93" s="71"/>
      <c r="CR93" s="71"/>
      <c r="CS93" s="71"/>
      <c r="CT93" s="71"/>
      <c r="CU93" s="72"/>
    </row>
    <row r="94" spans="1:99" ht="15" customHeight="1" thickBot="1">
      <c r="A94" s="97" t="s">
        <v>168</v>
      </c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9"/>
      <c r="T94" s="100"/>
      <c r="U94" s="101"/>
      <c r="V94" s="101"/>
      <c r="W94" s="101"/>
      <c r="X94" s="101"/>
      <c r="Y94" s="102"/>
      <c r="Z94" s="103" t="s">
        <v>127</v>
      </c>
      <c r="AA94" s="104"/>
      <c r="AB94" s="104"/>
      <c r="AC94" s="104"/>
      <c r="AD94" s="104"/>
      <c r="AE94" s="104"/>
      <c r="AF94" s="104"/>
      <c r="AG94" s="105"/>
      <c r="AH94" s="87">
        <v>453000</v>
      </c>
      <c r="AI94" s="88"/>
      <c r="AJ94" s="88"/>
      <c r="AK94" s="88"/>
      <c r="AL94" s="88"/>
      <c r="AM94" s="88"/>
      <c r="AN94" s="88"/>
      <c r="AO94" s="88"/>
      <c r="AP94" s="88"/>
      <c r="AQ94" s="89"/>
      <c r="AR94" s="106">
        <f>SUM(AR99+AR101)</f>
        <v>0</v>
      </c>
      <c r="AS94" s="106"/>
      <c r="AT94" s="106"/>
      <c r="AU94" s="106"/>
      <c r="AV94" s="106"/>
      <c r="AW94" s="106"/>
      <c r="AX94" s="106"/>
      <c r="AY94" s="106"/>
      <c r="AZ94" s="87">
        <v>453000</v>
      </c>
      <c r="BA94" s="88"/>
      <c r="BB94" s="88"/>
      <c r="BC94" s="88"/>
      <c r="BD94" s="88"/>
      <c r="BE94" s="88"/>
      <c r="BF94" s="88"/>
      <c r="BG94" s="89"/>
      <c r="BH94" s="87"/>
      <c r="BI94" s="88"/>
      <c r="BJ94" s="88"/>
      <c r="BK94" s="88"/>
      <c r="BL94" s="88"/>
      <c r="BM94" s="88"/>
      <c r="BN94" s="88"/>
      <c r="BO94" s="89"/>
      <c r="BP94" s="87"/>
      <c r="BQ94" s="88"/>
      <c r="BR94" s="88"/>
      <c r="BS94" s="88"/>
      <c r="BT94" s="88"/>
      <c r="BU94" s="88"/>
      <c r="BV94" s="88"/>
      <c r="BW94" s="89"/>
      <c r="BX94" s="90">
        <f>SUM(AZ94)</f>
        <v>453000</v>
      </c>
      <c r="BY94" s="90"/>
      <c r="BZ94" s="90"/>
      <c r="CA94" s="90"/>
      <c r="CB94" s="90"/>
      <c r="CC94" s="90"/>
      <c r="CD94" s="90"/>
      <c r="CE94" s="90"/>
      <c r="CF94" s="90">
        <f>SUM(AH94-BX94)</f>
        <v>0</v>
      </c>
      <c r="CG94" s="90"/>
      <c r="CH94" s="90"/>
      <c r="CI94" s="90"/>
      <c r="CJ94" s="90"/>
      <c r="CK94" s="90"/>
      <c r="CL94" s="90"/>
      <c r="CM94" s="90"/>
      <c r="CN94" s="87"/>
      <c r="CO94" s="88"/>
      <c r="CP94" s="88"/>
      <c r="CQ94" s="88"/>
      <c r="CR94" s="88"/>
      <c r="CS94" s="88"/>
      <c r="CT94" s="88"/>
      <c r="CU94" s="89"/>
    </row>
    <row r="95" spans="1:99" ht="15" customHeight="1">
      <c r="A95" s="287" t="s">
        <v>171</v>
      </c>
      <c r="B95" s="288"/>
      <c r="C95" s="288"/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88"/>
      <c r="O95" s="288"/>
      <c r="P95" s="288"/>
      <c r="Q95" s="288"/>
      <c r="R95" s="288"/>
      <c r="S95" s="289"/>
      <c r="T95" s="241"/>
      <c r="U95" s="242"/>
      <c r="V95" s="242"/>
      <c r="W95" s="242"/>
      <c r="X95" s="242"/>
      <c r="Y95" s="293"/>
      <c r="Z95" s="266" t="s">
        <v>143</v>
      </c>
      <c r="AA95" s="267"/>
      <c r="AB95" s="267"/>
      <c r="AC95" s="267"/>
      <c r="AD95" s="267"/>
      <c r="AE95" s="267"/>
      <c r="AF95" s="267"/>
      <c r="AG95" s="295"/>
      <c r="AH95" s="283">
        <v>35000</v>
      </c>
      <c r="AI95" s="272"/>
      <c r="AJ95" s="272"/>
      <c r="AK95" s="272"/>
      <c r="AL95" s="272"/>
      <c r="AM95" s="272"/>
      <c r="AN95" s="272"/>
      <c r="AO95" s="272"/>
      <c r="AP95" s="272"/>
      <c r="AQ95" s="284"/>
      <c r="AR95" s="283">
        <v>0</v>
      </c>
      <c r="AS95" s="272"/>
      <c r="AT95" s="272"/>
      <c r="AU95" s="272"/>
      <c r="AV95" s="272"/>
      <c r="AW95" s="272"/>
      <c r="AX95" s="272"/>
      <c r="AY95" s="284"/>
      <c r="AZ95" s="283">
        <v>35000</v>
      </c>
      <c r="BA95" s="272"/>
      <c r="BB95" s="272"/>
      <c r="BC95" s="272"/>
      <c r="BD95" s="272"/>
      <c r="BE95" s="272"/>
      <c r="BF95" s="272"/>
      <c r="BG95" s="284"/>
      <c r="BH95" s="283"/>
      <c r="BI95" s="272"/>
      <c r="BJ95" s="272"/>
      <c r="BK95" s="272"/>
      <c r="BL95" s="272"/>
      <c r="BM95" s="272"/>
      <c r="BN95" s="272"/>
      <c r="BO95" s="284"/>
      <c r="BP95" s="283"/>
      <c r="BQ95" s="272"/>
      <c r="BR95" s="272"/>
      <c r="BS95" s="272"/>
      <c r="BT95" s="272"/>
      <c r="BU95" s="272"/>
      <c r="BV95" s="272"/>
      <c r="BW95" s="284"/>
      <c r="BX95" s="277">
        <f>SUM(AZ95)</f>
        <v>35000</v>
      </c>
      <c r="BY95" s="278"/>
      <c r="BZ95" s="278"/>
      <c r="CA95" s="278"/>
      <c r="CB95" s="278"/>
      <c r="CC95" s="278"/>
      <c r="CD95" s="278"/>
      <c r="CE95" s="279"/>
      <c r="CF95" s="277">
        <f>SUM(AH95-BX95)</f>
        <v>0</v>
      </c>
      <c r="CG95" s="278"/>
      <c r="CH95" s="278"/>
      <c r="CI95" s="278"/>
      <c r="CJ95" s="278"/>
      <c r="CK95" s="278"/>
      <c r="CL95" s="278"/>
      <c r="CM95" s="279"/>
      <c r="CN95" s="283"/>
      <c r="CO95" s="272"/>
      <c r="CP95" s="272"/>
      <c r="CQ95" s="272"/>
      <c r="CR95" s="272"/>
      <c r="CS95" s="272"/>
      <c r="CT95" s="272"/>
      <c r="CU95" s="284"/>
    </row>
    <row r="96" spans="1:99" ht="15" customHeight="1" thickBot="1">
      <c r="A96" s="290"/>
      <c r="B96" s="291"/>
      <c r="C96" s="291"/>
      <c r="D96" s="291"/>
      <c r="E96" s="291"/>
      <c r="F96" s="291"/>
      <c r="G96" s="291"/>
      <c r="H96" s="291"/>
      <c r="I96" s="291"/>
      <c r="J96" s="291"/>
      <c r="K96" s="291"/>
      <c r="L96" s="291"/>
      <c r="M96" s="291"/>
      <c r="N96" s="291"/>
      <c r="O96" s="291"/>
      <c r="P96" s="291"/>
      <c r="Q96" s="291"/>
      <c r="R96" s="291"/>
      <c r="S96" s="292"/>
      <c r="T96" s="244"/>
      <c r="U96" s="245"/>
      <c r="V96" s="245"/>
      <c r="W96" s="245"/>
      <c r="X96" s="245"/>
      <c r="Y96" s="294"/>
      <c r="Z96" s="268"/>
      <c r="AA96" s="269"/>
      <c r="AB96" s="269"/>
      <c r="AC96" s="269"/>
      <c r="AD96" s="269"/>
      <c r="AE96" s="269"/>
      <c r="AF96" s="269"/>
      <c r="AG96" s="296"/>
      <c r="AH96" s="285"/>
      <c r="AI96" s="275"/>
      <c r="AJ96" s="275"/>
      <c r="AK96" s="275"/>
      <c r="AL96" s="275"/>
      <c r="AM96" s="275"/>
      <c r="AN96" s="275"/>
      <c r="AO96" s="275"/>
      <c r="AP96" s="275"/>
      <c r="AQ96" s="286"/>
      <c r="AR96" s="285"/>
      <c r="AS96" s="275"/>
      <c r="AT96" s="275"/>
      <c r="AU96" s="275"/>
      <c r="AV96" s="275"/>
      <c r="AW96" s="275"/>
      <c r="AX96" s="275"/>
      <c r="AY96" s="286"/>
      <c r="AZ96" s="285"/>
      <c r="BA96" s="275"/>
      <c r="BB96" s="275"/>
      <c r="BC96" s="275"/>
      <c r="BD96" s="275"/>
      <c r="BE96" s="275"/>
      <c r="BF96" s="275"/>
      <c r="BG96" s="286"/>
      <c r="BH96" s="285"/>
      <c r="BI96" s="275"/>
      <c r="BJ96" s="275"/>
      <c r="BK96" s="275"/>
      <c r="BL96" s="275"/>
      <c r="BM96" s="275"/>
      <c r="BN96" s="275"/>
      <c r="BO96" s="286"/>
      <c r="BP96" s="285"/>
      <c r="BQ96" s="275"/>
      <c r="BR96" s="275"/>
      <c r="BS96" s="275"/>
      <c r="BT96" s="275"/>
      <c r="BU96" s="275"/>
      <c r="BV96" s="275"/>
      <c r="BW96" s="286"/>
      <c r="BX96" s="280"/>
      <c r="BY96" s="281"/>
      <c r="BZ96" s="281"/>
      <c r="CA96" s="281"/>
      <c r="CB96" s="281"/>
      <c r="CC96" s="281"/>
      <c r="CD96" s="281"/>
      <c r="CE96" s="282"/>
      <c r="CF96" s="280"/>
      <c r="CG96" s="281"/>
      <c r="CH96" s="281"/>
      <c r="CI96" s="281"/>
      <c r="CJ96" s="281"/>
      <c r="CK96" s="281"/>
      <c r="CL96" s="281"/>
      <c r="CM96" s="282"/>
      <c r="CN96" s="285"/>
      <c r="CO96" s="275"/>
      <c r="CP96" s="275"/>
      <c r="CQ96" s="275"/>
      <c r="CR96" s="275"/>
      <c r="CS96" s="275"/>
      <c r="CT96" s="275"/>
      <c r="CU96" s="286"/>
    </row>
    <row r="97" spans="1:99" ht="15" customHeight="1">
      <c r="A97" s="147" t="s">
        <v>169</v>
      </c>
      <c r="B97" s="148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9"/>
      <c r="T97" s="241"/>
      <c r="U97" s="242"/>
      <c r="V97" s="242"/>
      <c r="W97" s="242"/>
      <c r="X97" s="242"/>
      <c r="Y97" s="293"/>
      <c r="Z97" s="266" t="s">
        <v>119</v>
      </c>
      <c r="AA97" s="267"/>
      <c r="AB97" s="267"/>
      <c r="AC97" s="267"/>
      <c r="AD97" s="267"/>
      <c r="AE97" s="267"/>
      <c r="AF97" s="267"/>
      <c r="AG97" s="145"/>
      <c r="AH97" s="271">
        <v>51160.480000000003</v>
      </c>
      <c r="AI97" s="272"/>
      <c r="AJ97" s="272"/>
      <c r="AK97" s="272"/>
      <c r="AL97" s="272"/>
      <c r="AM97" s="272"/>
      <c r="AN97" s="272"/>
      <c r="AO97" s="272"/>
      <c r="AP97" s="272"/>
      <c r="AQ97" s="273"/>
      <c r="AR97" s="271">
        <f>SUM(AR99+AR103)</f>
        <v>0</v>
      </c>
      <c r="AS97" s="272"/>
      <c r="AT97" s="272"/>
      <c r="AU97" s="272"/>
      <c r="AV97" s="272"/>
      <c r="AW97" s="272"/>
      <c r="AX97" s="272"/>
      <c r="AY97" s="273"/>
      <c r="AZ97" s="271">
        <v>51160.480000000003</v>
      </c>
      <c r="BA97" s="272"/>
      <c r="BB97" s="272"/>
      <c r="BC97" s="272"/>
      <c r="BD97" s="272"/>
      <c r="BE97" s="272"/>
      <c r="BF97" s="272"/>
      <c r="BG97" s="273"/>
      <c r="BH97" s="271"/>
      <c r="BI97" s="272"/>
      <c r="BJ97" s="272"/>
      <c r="BK97" s="272"/>
      <c r="BL97" s="272"/>
      <c r="BM97" s="272"/>
      <c r="BN97" s="272"/>
      <c r="BO97" s="273"/>
      <c r="BP97" s="271"/>
      <c r="BQ97" s="272"/>
      <c r="BR97" s="272"/>
      <c r="BS97" s="272"/>
      <c r="BT97" s="272"/>
      <c r="BU97" s="272"/>
      <c r="BV97" s="272"/>
      <c r="BW97" s="273"/>
      <c r="BX97" s="297">
        <f>SUM(AZ97)</f>
        <v>51160.480000000003</v>
      </c>
      <c r="BY97" s="278"/>
      <c r="BZ97" s="278"/>
      <c r="CA97" s="278"/>
      <c r="CB97" s="278"/>
      <c r="CC97" s="278"/>
      <c r="CD97" s="278"/>
      <c r="CE97" s="298"/>
      <c r="CF97" s="297">
        <f>SUM(AH97-BX97)</f>
        <v>0</v>
      </c>
      <c r="CG97" s="278"/>
      <c r="CH97" s="278"/>
      <c r="CI97" s="278"/>
      <c r="CJ97" s="278"/>
      <c r="CK97" s="278"/>
      <c r="CL97" s="278"/>
      <c r="CM97" s="279"/>
      <c r="CN97" s="283"/>
      <c r="CO97" s="272"/>
      <c r="CP97" s="272"/>
      <c r="CQ97" s="272"/>
      <c r="CR97" s="272"/>
      <c r="CS97" s="272"/>
      <c r="CT97" s="272"/>
      <c r="CU97" s="284"/>
    </row>
    <row r="98" spans="1:99" ht="15" customHeight="1" thickBot="1">
      <c r="A98" s="125" t="s">
        <v>170</v>
      </c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244"/>
      <c r="U98" s="245"/>
      <c r="V98" s="245"/>
      <c r="W98" s="245"/>
      <c r="X98" s="245"/>
      <c r="Y98" s="294"/>
      <c r="Z98" s="268"/>
      <c r="AA98" s="269"/>
      <c r="AB98" s="269"/>
      <c r="AC98" s="269"/>
      <c r="AD98" s="269"/>
      <c r="AE98" s="269"/>
      <c r="AF98" s="269"/>
      <c r="AG98" s="270"/>
      <c r="AH98" s="274"/>
      <c r="AI98" s="275"/>
      <c r="AJ98" s="275"/>
      <c r="AK98" s="275"/>
      <c r="AL98" s="275"/>
      <c r="AM98" s="275"/>
      <c r="AN98" s="275"/>
      <c r="AO98" s="275"/>
      <c r="AP98" s="275"/>
      <c r="AQ98" s="276"/>
      <c r="AR98" s="274"/>
      <c r="AS98" s="275"/>
      <c r="AT98" s="275"/>
      <c r="AU98" s="275"/>
      <c r="AV98" s="275"/>
      <c r="AW98" s="275"/>
      <c r="AX98" s="275"/>
      <c r="AY98" s="276"/>
      <c r="AZ98" s="274"/>
      <c r="BA98" s="275"/>
      <c r="BB98" s="275"/>
      <c r="BC98" s="275"/>
      <c r="BD98" s="275"/>
      <c r="BE98" s="275"/>
      <c r="BF98" s="275"/>
      <c r="BG98" s="276"/>
      <c r="BH98" s="274"/>
      <c r="BI98" s="275"/>
      <c r="BJ98" s="275"/>
      <c r="BK98" s="275"/>
      <c r="BL98" s="275"/>
      <c r="BM98" s="275"/>
      <c r="BN98" s="275"/>
      <c r="BO98" s="276"/>
      <c r="BP98" s="274"/>
      <c r="BQ98" s="275"/>
      <c r="BR98" s="275"/>
      <c r="BS98" s="275"/>
      <c r="BT98" s="275"/>
      <c r="BU98" s="275"/>
      <c r="BV98" s="275"/>
      <c r="BW98" s="276"/>
      <c r="BX98" s="299"/>
      <c r="BY98" s="281"/>
      <c r="BZ98" s="281"/>
      <c r="CA98" s="281"/>
      <c r="CB98" s="281"/>
      <c r="CC98" s="281"/>
      <c r="CD98" s="281"/>
      <c r="CE98" s="300"/>
      <c r="CF98" s="299"/>
      <c r="CG98" s="281"/>
      <c r="CH98" s="281"/>
      <c r="CI98" s="281"/>
      <c r="CJ98" s="281"/>
      <c r="CK98" s="281"/>
      <c r="CL98" s="281"/>
      <c r="CM98" s="282"/>
      <c r="CN98" s="285"/>
      <c r="CO98" s="275"/>
      <c r="CP98" s="275"/>
      <c r="CQ98" s="275"/>
      <c r="CR98" s="275"/>
      <c r="CS98" s="275"/>
      <c r="CT98" s="275"/>
      <c r="CU98" s="286"/>
    </row>
    <row r="99" spans="1:99">
      <c r="A99" s="238" t="s">
        <v>73</v>
      </c>
      <c r="B99" s="239"/>
      <c r="C99" s="239"/>
      <c r="D99" s="239"/>
      <c r="E99" s="239"/>
      <c r="F99" s="239"/>
      <c r="G99" s="239"/>
      <c r="H99" s="239"/>
      <c r="I99" s="239"/>
      <c r="J99" s="239"/>
      <c r="K99" s="239"/>
      <c r="L99" s="239"/>
      <c r="M99" s="239"/>
      <c r="N99" s="239"/>
      <c r="O99" s="239"/>
      <c r="P99" s="239"/>
      <c r="Q99" s="239"/>
      <c r="R99" s="239"/>
      <c r="S99" s="240"/>
      <c r="T99" s="241" t="s">
        <v>74</v>
      </c>
      <c r="U99" s="242"/>
      <c r="V99" s="242"/>
      <c r="W99" s="242"/>
      <c r="X99" s="242"/>
      <c r="Y99" s="243"/>
      <c r="Z99" s="247"/>
      <c r="AA99" s="242"/>
      <c r="AB99" s="242"/>
      <c r="AC99" s="242"/>
      <c r="AD99" s="242"/>
      <c r="AE99" s="242"/>
      <c r="AF99" s="242"/>
      <c r="AG99" s="243"/>
      <c r="AH99" s="202"/>
      <c r="AI99" s="203"/>
      <c r="AJ99" s="203"/>
      <c r="AK99" s="203"/>
      <c r="AL99" s="203"/>
      <c r="AM99" s="203"/>
      <c r="AN99" s="203"/>
      <c r="AO99" s="203"/>
      <c r="AP99" s="203"/>
      <c r="AQ99" s="204"/>
      <c r="AR99" s="202"/>
      <c r="AS99" s="203"/>
      <c r="AT99" s="203"/>
      <c r="AU99" s="203"/>
      <c r="AV99" s="203"/>
      <c r="AW99" s="203"/>
      <c r="AX99" s="203"/>
      <c r="AY99" s="204"/>
      <c r="AZ99" s="196"/>
      <c r="BA99" s="197"/>
      <c r="BB99" s="197"/>
      <c r="BC99" s="197"/>
      <c r="BD99" s="197"/>
      <c r="BE99" s="197"/>
      <c r="BF99" s="197"/>
      <c r="BG99" s="198"/>
      <c r="BH99" s="202"/>
      <c r="BI99" s="203"/>
      <c r="BJ99" s="203"/>
      <c r="BK99" s="203"/>
      <c r="BL99" s="203"/>
      <c r="BM99" s="203"/>
      <c r="BN99" s="203"/>
      <c r="BO99" s="204"/>
      <c r="BP99" s="202"/>
      <c r="BQ99" s="203"/>
      <c r="BR99" s="203"/>
      <c r="BS99" s="203"/>
      <c r="BT99" s="203"/>
      <c r="BU99" s="203"/>
      <c r="BV99" s="203"/>
      <c r="BW99" s="204"/>
      <c r="BX99" s="196"/>
      <c r="BY99" s="197"/>
      <c r="BZ99" s="197"/>
      <c r="CA99" s="197"/>
      <c r="CB99" s="197"/>
      <c r="CC99" s="197"/>
      <c r="CD99" s="197"/>
      <c r="CE99" s="198"/>
      <c r="CF99" s="202"/>
      <c r="CG99" s="203"/>
      <c r="CH99" s="203"/>
      <c r="CI99" s="203"/>
      <c r="CJ99" s="203"/>
      <c r="CK99" s="203"/>
      <c r="CL99" s="203"/>
      <c r="CM99" s="204"/>
      <c r="CN99" s="208"/>
      <c r="CO99" s="209"/>
      <c r="CP99" s="209"/>
      <c r="CQ99" s="209"/>
      <c r="CR99" s="209"/>
      <c r="CS99" s="209"/>
      <c r="CT99" s="209"/>
      <c r="CU99" s="210"/>
    </row>
    <row r="100" spans="1:99" ht="13.5" thickBot="1">
      <c r="A100" s="249" t="s">
        <v>102</v>
      </c>
      <c r="B100" s="250"/>
      <c r="C100" s="250"/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  <c r="R100" s="250"/>
      <c r="S100" s="250"/>
      <c r="T100" s="244"/>
      <c r="U100" s="245"/>
      <c r="V100" s="245"/>
      <c r="W100" s="245"/>
      <c r="X100" s="245"/>
      <c r="Y100" s="246"/>
      <c r="Z100" s="248"/>
      <c r="AA100" s="245"/>
      <c r="AB100" s="245"/>
      <c r="AC100" s="245"/>
      <c r="AD100" s="245"/>
      <c r="AE100" s="245"/>
      <c r="AF100" s="245"/>
      <c r="AG100" s="246"/>
      <c r="AH100" s="205"/>
      <c r="AI100" s="206"/>
      <c r="AJ100" s="206"/>
      <c r="AK100" s="206"/>
      <c r="AL100" s="206"/>
      <c r="AM100" s="206"/>
      <c r="AN100" s="206"/>
      <c r="AO100" s="206"/>
      <c r="AP100" s="206"/>
      <c r="AQ100" s="207"/>
      <c r="AR100" s="205"/>
      <c r="AS100" s="206"/>
      <c r="AT100" s="206"/>
      <c r="AU100" s="206"/>
      <c r="AV100" s="206"/>
      <c r="AW100" s="206"/>
      <c r="AX100" s="206"/>
      <c r="AY100" s="207"/>
      <c r="AZ100" s="199"/>
      <c r="BA100" s="200"/>
      <c r="BB100" s="200"/>
      <c r="BC100" s="200"/>
      <c r="BD100" s="200"/>
      <c r="BE100" s="200"/>
      <c r="BF100" s="200"/>
      <c r="BG100" s="201"/>
      <c r="BH100" s="205"/>
      <c r="BI100" s="206"/>
      <c r="BJ100" s="206"/>
      <c r="BK100" s="206"/>
      <c r="BL100" s="206"/>
      <c r="BM100" s="206"/>
      <c r="BN100" s="206"/>
      <c r="BO100" s="207"/>
      <c r="BP100" s="205"/>
      <c r="BQ100" s="206"/>
      <c r="BR100" s="206"/>
      <c r="BS100" s="206"/>
      <c r="BT100" s="206"/>
      <c r="BU100" s="206"/>
      <c r="BV100" s="206"/>
      <c r="BW100" s="207"/>
      <c r="BX100" s="199"/>
      <c r="BY100" s="200"/>
      <c r="BZ100" s="200"/>
      <c r="CA100" s="200"/>
      <c r="CB100" s="200"/>
      <c r="CC100" s="200"/>
      <c r="CD100" s="200"/>
      <c r="CE100" s="201"/>
      <c r="CF100" s="205"/>
      <c r="CG100" s="206"/>
      <c r="CH100" s="206"/>
      <c r="CI100" s="206"/>
      <c r="CJ100" s="206"/>
      <c r="CK100" s="206"/>
      <c r="CL100" s="206"/>
      <c r="CM100" s="207"/>
      <c r="CN100" s="205"/>
      <c r="CO100" s="206"/>
      <c r="CP100" s="206"/>
      <c r="CQ100" s="206"/>
      <c r="CR100" s="206"/>
      <c r="CS100" s="206"/>
      <c r="CT100" s="206"/>
      <c r="CU100" s="211"/>
    </row>
    <row r="108" spans="1:99">
      <c r="AH108" s="40"/>
      <c r="AI108" s="40"/>
    </row>
    <row r="109" spans="1:99">
      <c r="AH109" s="40"/>
      <c r="AI109" s="40"/>
    </row>
    <row r="110" spans="1:99">
      <c r="AH110" s="40"/>
      <c r="AI110" s="40"/>
    </row>
    <row r="111" spans="1:99">
      <c r="AH111" s="40"/>
      <c r="AI111" s="40"/>
    </row>
  </sheetData>
  <mergeCells count="1029">
    <mergeCell ref="BH97:BO98"/>
    <mergeCell ref="BP97:BW98"/>
    <mergeCell ref="BX97:CE98"/>
    <mergeCell ref="CF97:CM98"/>
    <mergeCell ref="CN97:CU98"/>
    <mergeCell ref="AR95:AY96"/>
    <mergeCell ref="AZ95:BG96"/>
    <mergeCell ref="BH95:BO96"/>
    <mergeCell ref="BP95:BW96"/>
    <mergeCell ref="BX95:CE96"/>
    <mergeCell ref="CF95:CM96"/>
    <mergeCell ref="CN95:CU96"/>
    <mergeCell ref="AR97:AY98"/>
    <mergeCell ref="AZ97:BG98"/>
    <mergeCell ref="A95:S96"/>
    <mergeCell ref="T95:Y96"/>
    <mergeCell ref="Z95:AG96"/>
    <mergeCell ref="AH95:AQ96"/>
    <mergeCell ref="A98:S98"/>
    <mergeCell ref="T97:Y98"/>
    <mergeCell ref="Z97:AG98"/>
    <mergeCell ref="AH97:AQ98"/>
    <mergeCell ref="A97:S97"/>
    <mergeCell ref="CN45:CU45"/>
    <mergeCell ref="BH43:BO43"/>
    <mergeCell ref="BP43:BW43"/>
    <mergeCell ref="BX43:CE43"/>
    <mergeCell ref="CF43:CM43"/>
    <mergeCell ref="CN43:CU43"/>
    <mergeCell ref="CN44:CU44"/>
    <mergeCell ref="A45:S45"/>
    <mergeCell ref="T45:Y45"/>
    <mergeCell ref="Z45:AG45"/>
    <mergeCell ref="AH45:AQ45"/>
    <mergeCell ref="AR45:AY45"/>
    <mergeCell ref="A43:S43"/>
    <mergeCell ref="T43:Y43"/>
    <mergeCell ref="Z43:AG43"/>
    <mergeCell ref="AH43:AQ43"/>
    <mergeCell ref="AR43:AY43"/>
    <mergeCell ref="AZ43:BG43"/>
    <mergeCell ref="AZ41:BG41"/>
    <mergeCell ref="BH41:BO41"/>
    <mergeCell ref="BP41:BW41"/>
    <mergeCell ref="BX41:CE41"/>
    <mergeCell ref="CF41:CM41"/>
    <mergeCell ref="BX39:CE39"/>
    <mergeCell ref="CF39:CM39"/>
    <mergeCell ref="CF38:CM38"/>
    <mergeCell ref="CN41:CU41"/>
    <mergeCell ref="CN39:CU39"/>
    <mergeCell ref="CN23:CU23"/>
    <mergeCell ref="CN25:CU25"/>
    <mergeCell ref="BX30:CE30"/>
    <mergeCell ref="CF30:CM30"/>
    <mergeCell ref="CN30:CU30"/>
    <mergeCell ref="A41:S41"/>
    <mergeCell ref="T41:Y41"/>
    <mergeCell ref="Z41:AG41"/>
    <mergeCell ref="AH41:AQ41"/>
    <mergeCell ref="AR41:AY41"/>
    <mergeCell ref="A38:S38"/>
    <mergeCell ref="T38:Y38"/>
    <mergeCell ref="A39:S39"/>
    <mergeCell ref="T39:Y39"/>
    <mergeCell ref="Z39:AG39"/>
    <mergeCell ref="AR78:AY78"/>
    <mergeCell ref="AZ78:BG78"/>
    <mergeCell ref="BH81:BO81"/>
    <mergeCell ref="Z81:AG81"/>
    <mergeCell ref="AH81:AQ81"/>
    <mergeCell ref="AZ22:BG22"/>
    <mergeCell ref="BH22:BO22"/>
    <mergeCell ref="AZ39:BG39"/>
    <mergeCell ref="BH39:BO39"/>
    <mergeCell ref="AH39:AQ39"/>
    <mergeCell ref="A79:S79"/>
    <mergeCell ref="T79:Y79"/>
    <mergeCell ref="Z79:AG79"/>
    <mergeCell ref="AH79:AQ79"/>
    <mergeCell ref="A78:S78"/>
    <mergeCell ref="T78:Y78"/>
    <mergeCell ref="Z78:AG78"/>
    <mergeCell ref="AH78:AQ78"/>
    <mergeCell ref="CF77:CM77"/>
    <mergeCell ref="BH78:BO78"/>
    <mergeCell ref="BP78:BW78"/>
    <mergeCell ref="BX78:CE78"/>
    <mergeCell ref="CF78:CM78"/>
    <mergeCell ref="CN77:CU77"/>
    <mergeCell ref="CN78:CU78"/>
    <mergeCell ref="BH77:BO77"/>
    <mergeCell ref="BP77:BW77"/>
    <mergeCell ref="BX77:CE77"/>
    <mergeCell ref="BH76:BO76"/>
    <mergeCell ref="BP76:BW76"/>
    <mergeCell ref="BX76:CE76"/>
    <mergeCell ref="CF76:CM76"/>
    <mergeCell ref="CN76:CU76"/>
    <mergeCell ref="A77:S77"/>
    <mergeCell ref="T77:Y77"/>
    <mergeCell ref="Z77:AG77"/>
    <mergeCell ref="AH77:AQ77"/>
    <mergeCell ref="AR77:AY77"/>
    <mergeCell ref="BH75:BO75"/>
    <mergeCell ref="BP75:BW75"/>
    <mergeCell ref="BX75:CE75"/>
    <mergeCell ref="CF75:CM75"/>
    <mergeCell ref="CN75:CU75"/>
    <mergeCell ref="A76:S76"/>
    <mergeCell ref="T76:Y76"/>
    <mergeCell ref="Z76:AG76"/>
    <mergeCell ref="AH76:AQ76"/>
    <mergeCell ref="AR76:AY76"/>
    <mergeCell ref="BH74:BO74"/>
    <mergeCell ref="BP74:BW74"/>
    <mergeCell ref="BX74:CE74"/>
    <mergeCell ref="CF74:CM74"/>
    <mergeCell ref="CN74:CU74"/>
    <mergeCell ref="A75:S75"/>
    <mergeCell ref="T75:Y75"/>
    <mergeCell ref="Z75:AG75"/>
    <mergeCell ref="AH75:AQ75"/>
    <mergeCell ref="AR75:AY75"/>
    <mergeCell ref="BH73:BO73"/>
    <mergeCell ref="BP73:BW73"/>
    <mergeCell ref="BX73:CE73"/>
    <mergeCell ref="CF73:CM73"/>
    <mergeCell ref="CN73:CU73"/>
    <mergeCell ref="A74:S74"/>
    <mergeCell ref="T74:Y74"/>
    <mergeCell ref="Z74:AG74"/>
    <mergeCell ref="AH74:AQ74"/>
    <mergeCell ref="AR74:AY74"/>
    <mergeCell ref="BP72:BW72"/>
    <mergeCell ref="BX72:CE72"/>
    <mergeCell ref="CF72:CM72"/>
    <mergeCell ref="CN72:CU72"/>
    <mergeCell ref="A73:S73"/>
    <mergeCell ref="T73:Y73"/>
    <mergeCell ref="Z73:AG73"/>
    <mergeCell ref="AH73:AQ73"/>
    <mergeCell ref="AR73:AY73"/>
    <mergeCell ref="AZ73:BG73"/>
    <mergeCell ref="BX71:CE71"/>
    <mergeCell ref="CF71:CM71"/>
    <mergeCell ref="CN71:CU71"/>
    <mergeCell ref="A72:S72"/>
    <mergeCell ref="T72:Y72"/>
    <mergeCell ref="Z72:AG72"/>
    <mergeCell ref="AH72:AQ72"/>
    <mergeCell ref="AR72:AY72"/>
    <mergeCell ref="AZ72:BG72"/>
    <mergeCell ref="BH72:BO72"/>
    <mergeCell ref="T70:Y70"/>
    <mergeCell ref="Z70:AG70"/>
    <mergeCell ref="AH70:AQ70"/>
    <mergeCell ref="AR70:AY70"/>
    <mergeCell ref="BP70:BW70"/>
    <mergeCell ref="BH71:BO71"/>
    <mergeCell ref="BP71:BW71"/>
    <mergeCell ref="BX70:CE70"/>
    <mergeCell ref="CF70:CM70"/>
    <mergeCell ref="CN70:CU70"/>
    <mergeCell ref="A71:S71"/>
    <mergeCell ref="T71:Y71"/>
    <mergeCell ref="Z71:AG71"/>
    <mergeCell ref="AH71:AQ71"/>
    <mergeCell ref="AR71:AY71"/>
    <mergeCell ref="A70:S70"/>
    <mergeCell ref="BH70:BO70"/>
    <mergeCell ref="CN69:CU69"/>
    <mergeCell ref="A69:S69"/>
    <mergeCell ref="T69:Y69"/>
    <mergeCell ref="Z69:AG69"/>
    <mergeCell ref="AH69:AQ69"/>
    <mergeCell ref="BX68:CE68"/>
    <mergeCell ref="CF68:CM68"/>
    <mergeCell ref="CN68:CU68"/>
    <mergeCell ref="BH69:BO69"/>
    <mergeCell ref="BP69:BW69"/>
    <mergeCell ref="BX69:CE69"/>
    <mergeCell ref="CF69:CM69"/>
    <mergeCell ref="A68:S68"/>
    <mergeCell ref="T68:Y68"/>
    <mergeCell ref="Z68:AG68"/>
    <mergeCell ref="AH68:AQ68"/>
    <mergeCell ref="AR68:AY68"/>
    <mergeCell ref="AZ68:BG68"/>
    <mergeCell ref="CN66:CU66"/>
    <mergeCell ref="CF67:CM67"/>
    <mergeCell ref="CN67:CU67"/>
    <mergeCell ref="A67:S67"/>
    <mergeCell ref="T67:Y67"/>
    <mergeCell ref="Z67:AG67"/>
    <mergeCell ref="AH67:AQ67"/>
    <mergeCell ref="AR67:AY67"/>
    <mergeCell ref="BX67:CE67"/>
    <mergeCell ref="BP67:BW67"/>
    <mergeCell ref="CN65:CU65"/>
    <mergeCell ref="A66:S66"/>
    <mergeCell ref="T66:Y66"/>
    <mergeCell ref="Z66:AG66"/>
    <mergeCell ref="AH66:AQ66"/>
    <mergeCell ref="AR66:AY66"/>
    <mergeCell ref="BH66:BO66"/>
    <mergeCell ref="BP66:BW66"/>
    <mergeCell ref="BX66:CE66"/>
    <mergeCell ref="CF66:CM66"/>
    <mergeCell ref="CN64:CU64"/>
    <mergeCell ref="A65:S65"/>
    <mergeCell ref="T65:Y65"/>
    <mergeCell ref="Z65:AG65"/>
    <mergeCell ref="AH65:AQ65"/>
    <mergeCell ref="AR65:AY65"/>
    <mergeCell ref="BH65:BO65"/>
    <mergeCell ref="BP65:BW65"/>
    <mergeCell ref="BX65:CE65"/>
    <mergeCell ref="CF65:CM65"/>
    <mergeCell ref="CN63:CU63"/>
    <mergeCell ref="A64:S64"/>
    <mergeCell ref="T64:Y64"/>
    <mergeCell ref="Z64:AG64"/>
    <mergeCell ref="AH64:AQ64"/>
    <mergeCell ref="AR64:AY64"/>
    <mergeCell ref="BH64:BO64"/>
    <mergeCell ref="BP64:BW64"/>
    <mergeCell ref="BX64:CE64"/>
    <mergeCell ref="CF64:CM64"/>
    <mergeCell ref="CN62:CU62"/>
    <mergeCell ref="A63:S63"/>
    <mergeCell ref="T63:Y63"/>
    <mergeCell ref="Z63:AG63"/>
    <mergeCell ref="AH63:AQ63"/>
    <mergeCell ref="AR63:AY63"/>
    <mergeCell ref="AZ63:BG63"/>
    <mergeCell ref="BH63:BO63"/>
    <mergeCell ref="BX63:CE63"/>
    <mergeCell ref="CF63:CM63"/>
    <mergeCell ref="CN61:CU61"/>
    <mergeCell ref="A62:S62"/>
    <mergeCell ref="T62:Y62"/>
    <mergeCell ref="Z62:AG62"/>
    <mergeCell ref="AH62:AQ62"/>
    <mergeCell ref="AR62:AY62"/>
    <mergeCell ref="AZ62:BG62"/>
    <mergeCell ref="BH62:BO62"/>
    <mergeCell ref="BX62:CE62"/>
    <mergeCell ref="CF62:CM62"/>
    <mergeCell ref="AR60:AY60"/>
    <mergeCell ref="AZ60:BG60"/>
    <mergeCell ref="A61:S61"/>
    <mergeCell ref="T61:Y61"/>
    <mergeCell ref="Z61:AG61"/>
    <mergeCell ref="AH61:AQ61"/>
    <mergeCell ref="AR61:AY61"/>
    <mergeCell ref="AZ61:BG61"/>
    <mergeCell ref="A18:S18"/>
    <mergeCell ref="Z16:AG16"/>
    <mergeCell ref="AH16:AQ16"/>
    <mergeCell ref="T18:Y18"/>
    <mergeCell ref="Z18:AG18"/>
    <mergeCell ref="A60:S60"/>
    <mergeCell ref="T60:Y60"/>
    <mergeCell ref="Z60:AG60"/>
    <mergeCell ref="AH60:AQ60"/>
    <mergeCell ref="A58:S58"/>
    <mergeCell ref="A15:S15"/>
    <mergeCell ref="T15:Y15"/>
    <mergeCell ref="Z15:AG15"/>
    <mergeCell ref="AH15:AQ15"/>
    <mergeCell ref="CF15:CM15"/>
    <mergeCell ref="T36:Y36"/>
    <mergeCell ref="Z36:AG36"/>
    <mergeCell ref="AH36:AQ36"/>
    <mergeCell ref="T16:Y16"/>
    <mergeCell ref="A36:S36"/>
    <mergeCell ref="CN15:CU15"/>
    <mergeCell ref="AR15:AY15"/>
    <mergeCell ref="AZ15:BG15"/>
    <mergeCell ref="BH15:BO15"/>
    <mergeCell ref="BP15:BW15"/>
    <mergeCell ref="CF18:CM18"/>
    <mergeCell ref="CN18:CU18"/>
    <mergeCell ref="CN16:CU16"/>
    <mergeCell ref="AR16:AY16"/>
    <mergeCell ref="AZ16:BG16"/>
    <mergeCell ref="BH16:BO16"/>
    <mergeCell ref="BP16:BW16"/>
    <mergeCell ref="CN36:CU36"/>
    <mergeCell ref="BX16:CE16"/>
    <mergeCell ref="CF16:CM16"/>
    <mergeCell ref="BH36:BO36"/>
    <mergeCell ref="CF36:CM36"/>
    <mergeCell ref="BH17:BO17"/>
    <mergeCell ref="BH18:BO18"/>
    <mergeCell ref="BP18:BW18"/>
    <mergeCell ref="AZ66:BG66"/>
    <mergeCell ref="AR79:AY79"/>
    <mergeCell ref="AZ79:BG79"/>
    <mergeCell ref="AR69:AY69"/>
    <mergeCell ref="AZ69:BG69"/>
    <mergeCell ref="AZ71:BG71"/>
    <mergeCell ref="AZ74:BG74"/>
    <mergeCell ref="AZ75:BG75"/>
    <mergeCell ref="AZ76:BG76"/>
    <mergeCell ref="AZ77:BG77"/>
    <mergeCell ref="CN57:CU57"/>
    <mergeCell ref="CF59:CM59"/>
    <mergeCell ref="CF79:CM79"/>
    <mergeCell ref="BP58:BW58"/>
    <mergeCell ref="CF58:CM58"/>
    <mergeCell ref="CF60:CM60"/>
    <mergeCell ref="CN79:CU79"/>
    <mergeCell ref="CN60:CU60"/>
    <mergeCell ref="CF61:CM61"/>
    <mergeCell ref="CN59:CU59"/>
    <mergeCell ref="BX59:CE59"/>
    <mergeCell ref="BP79:BW79"/>
    <mergeCell ref="BX79:CE79"/>
    <mergeCell ref="CN58:CU58"/>
    <mergeCell ref="CF81:CM81"/>
    <mergeCell ref="CN81:CU81"/>
    <mergeCell ref="BX80:CE80"/>
    <mergeCell ref="CN80:CU80"/>
    <mergeCell ref="CF80:CM80"/>
    <mergeCell ref="BP81:BW81"/>
    <mergeCell ref="BH58:BO58"/>
    <mergeCell ref="BH61:BO61"/>
    <mergeCell ref="BP61:BW61"/>
    <mergeCell ref="BX61:CE61"/>
    <mergeCell ref="BH80:BO80"/>
    <mergeCell ref="BX81:CE81"/>
    <mergeCell ref="BH79:BO79"/>
    <mergeCell ref="BH67:BO67"/>
    <mergeCell ref="BH68:BO68"/>
    <mergeCell ref="BP68:BW68"/>
    <mergeCell ref="CN55:CU55"/>
    <mergeCell ref="Z56:AG56"/>
    <mergeCell ref="AH56:AQ56"/>
    <mergeCell ref="AR56:AY56"/>
    <mergeCell ref="AZ56:BG56"/>
    <mergeCell ref="T58:Y58"/>
    <mergeCell ref="Z58:AG58"/>
    <mergeCell ref="AH58:AQ58"/>
    <mergeCell ref="AR58:AY58"/>
    <mergeCell ref="CF56:CM56"/>
    <mergeCell ref="BH55:BO55"/>
    <mergeCell ref="BP55:BW55"/>
    <mergeCell ref="BX55:CE55"/>
    <mergeCell ref="CF55:CM55"/>
    <mergeCell ref="AZ55:BG55"/>
    <mergeCell ref="AZ57:BG57"/>
    <mergeCell ref="BX57:CE57"/>
    <mergeCell ref="CF57:CM57"/>
    <mergeCell ref="BH57:BO57"/>
    <mergeCell ref="BP57:BW57"/>
    <mergeCell ref="A57:S57"/>
    <mergeCell ref="T57:Y57"/>
    <mergeCell ref="Z57:AG57"/>
    <mergeCell ref="AH57:AQ57"/>
    <mergeCell ref="AR57:AY57"/>
    <mergeCell ref="Z55:AG55"/>
    <mergeCell ref="AH55:AQ55"/>
    <mergeCell ref="AR55:AY55"/>
    <mergeCell ref="T56:Y56"/>
    <mergeCell ref="A55:S55"/>
    <mergeCell ref="CN54:CU54"/>
    <mergeCell ref="BP53:BW53"/>
    <mergeCell ref="CF53:CM53"/>
    <mergeCell ref="CN53:CU53"/>
    <mergeCell ref="BX53:CE53"/>
    <mergeCell ref="AR53:AY53"/>
    <mergeCell ref="CN56:CU56"/>
    <mergeCell ref="AR54:AY54"/>
    <mergeCell ref="AZ54:BG54"/>
    <mergeCell ref="BP54:BW54"/>
    <mergeCell ref="BX54:CE54"/>
    <mergeCell ref="BH54:BO54"/>
    <mergeCell ref="CF54:CM54"/>
    <mergeCell ref="BH56:BO56"/>
    <mergeCell ref="BP56:BW56"/>
    <mergeCell ref="BX56:CE56"/>
    <mergeCell ref="A52:S52"/>
    <mergeCell ref="T52:Y52"/>
    <mergeCell ref="Z52:AG52"/>
    <mergeCell ref="AH52:AQ52"/>
    <mergeCell ref="Z54:AG54"/>
    <mergeCell ref="AH54:AQ54"/>
    <mergeCell ref="AH53:AQ53"/>
    <mergeCell ref="Z53:AG53"/>
    <mergeCell ref="A53:S53"/>
    <mergeCell ref="T53:Y53"/>
    <mergeCell ref="AR52:AY52"/>
    <mergeCell ref="AZ52:BG52"/>
    <mergeCell ref="BH52:BO52"/>
    <mergeCell ref="BP52:BW52"/>
    <mergeCell ref="AR36:AY36"/>
    <mergeCell ref="AZ36:BG36"/>
    <mergeCell ref="AZ51:BG51"/>
    <mergeCell ref="BH51:BO51"/>
    <mergeCell ref="BH44:BO44"/>
    <mergeCell ref="AR40:AY40"/>
    <mergeCell ref="AZ99:BG100"/>
    <mergeCell ref="BH99:BO100"/>
    <mergeCell ref="BH53:BO53"/>
    <mergeCell ref="AZ4:CE4"/>
    <mergeCell ref="AZ5:CE5"/>
    <mergeCell ref="BP99:BW100"/>
    <mergeCell ref="BH49:BO49"/>
    <mergeCell ref="BH46:BO46"/>
    <mergeCell ref="BX46:CE46"/>
    <mergeCell ref="AZ58:BG58"/>
    <mergeCell ref="CF4:CU4"/>
    <mergeCell ref="CF5:CU5"/>
    <mergeCell ref="BX52:CE52"/>
    <mergeCell ref="CF52:CM52"/>
    <mergeCell ref="CN52:CU52"/>
    <mergeCell ref="A49:S49"/>
    <mergeCell ref="AZ49:BG49"/>
    <mergeCell ref="A47:S47"/>
    <mergeCell ref="A51:S51"/>
    <mergeCell ref="T51:Y51"/>
    <mergeCell ref="A99:S99"/>
    <mergeCell ref="T99:Y100"/>
    <mergeCell ref="Z99:AG100"/>
    <mergeCell ref="AH99:AQ100"/>
    <mergeCell ref="A100:S100"/>
    <mergeCell ref="AR99:AY100"/>
    <mergeCell ref="Z51:AG51"/>
    <mergeCell ref="AH51:AQ51"/>
    <mergeCell ref="AR51:AY51"/>
    <mergeCell ref="T49:Y49"/>
    <mergeCell ref="Z49:AG49"/>
    <mergeCell ref="AH49:AQ49"/>
    <mergeCell ref="AR49:AY49"/>
    <mergeCell ref="CF49:CM49"/>
    <mergeCell ref="CN49:CU49"/>
    <mergeCell ref="CF47:CM47"/>
    <mergeCell ref="CN47:CU47"/>
    <mergeCell ref="CN48:CU48"/>
    <mergeCell ref="BX47:CE47"/>
    <mergeCell ref="BX49:CE49"/>
    <mergeCell ref="A48:S48"/>
    <mergeCell ref="T48:Y48"/>
    <mergeCell ref="Z48:AG48"/>
    <mergeCell ref="AH48:AQ48"/>
    <mergeCell ref="BX48:CE48"/>
    <mergeCell ref="CF48:CM48"/>
    <mergeCell ref="CN46:CU46"/>
    <mergeCell ref="BH47:BO47"/>
    <mergeCell ref="BP47:BW47"/>
    <mergeCell ref="T47:Y47"/>
    <mergeCell ref="Z47:AG47"/>
    <mergeCell ref="AH47:AQ47"/>
    <mergeCell ref="AR47:AY47"/>
    <mergeCell ref="AZ47:BG47"/>
    <mergeCell ref="AH44:AQ44"/>
    <mergeCell ref="AR44:AY44"/>
    <mergeCell ref="BP44:BW44"/>
    <mergeCell ref="CF44:CM44"/>
    <mergeCell ref="CF46:CM46"/>
    <mergeCell ref="AZ45:BG45"/>
    <mergeCell ref="BH45:BO45"/>
    <mergeCell ref="BP45:BW45"/>
    <mergeCell ref="BX45:CE45"/>
    <mergeCell ref="CF45:CM45"/>
    <mergeCell ref="A46:S46"/>
    <mergeCell ref="T46:Y46"/>
    <mergeCell ref="Z46:AG46"/>
    <mergeCell ref="AH46:AQ46"/>
    <mergeCell ref="AR46:AY46"/>
    <mergeCell ref="AZ46:BG46"/>
    <mergeCell ref="A44:S44"/>
    <mergeCell ref="AZ44:BG44"/>
    <mergeCell ref="T44:Y44"/>
    <mergeCell ref="A42:S42"/>
    <mergeCell ref="T42:Y42"/>
    <mergeCell ref="Z42:AG42"/>
    <mergeCell ref="AH42:AQ42"/>
    <mergeCell ref="AR42:AY42"/>
    <mergeCell ref="AZ42:BG42"/>
    <mergeCell ref="Z44:AG44"/>
    <mergeCell ref="A40:S40"/>
    <mergeCell ref="T40:Y40"/>
    <mergeCell ref="Z40:AG40"/>
    <mergeCell ref="BH38:BO38"/>
    <mergeCell ref="AH40:AQ40"/>
    <mergeCell ref="BP39:BW39"/>
    <mergeCell ref="AR39:AY39"/>
    <mergeCell ref="AZ40:BG40"/>
    <mergeCell ref="CN14:CU14"/>
    <mergeCell ref="A37:S37"/>
    <mergeCell ref="T37:Y37"/>
    <mergeCell ref="Z37:AG37"/>
    <mergeCell ref="AH37:AQ37"/>
    <mergeCell ref="AR37:AY37"/>
    <mergeCell ref="AZ37:BG37"/>
    <mergeCell ref="BH37:BO37"/>
    <mergeCell ref="A16:S16"/>
    <mergeCell ref="BX15:CE15"/>
    <mergeCell ref="A14:S14"/>
    <mergeCell ref="T14:Y14"/>
    <mergeCell ref="Z14:AG14"/>
    <mergeCell ref="AH14:AQ14"/>
    <mergeCell ref="BX14:CE14"/>
    <mergeCell ref="CF14:CM14"/>
    <mergeCell ref="AR14:AY14"/>
    <mergeCell ref="AZ14:BG14"/>
    <mergeCell ref="BH14:BO14"/>
    <mergeCell ref="BP14:BW14"/>
    <mergeCell ref="CF10:CM10"/>
    <mergeCell ref="BX12:CE12"/>
    <mergeCell ref="CF12:CM12"/>
    <mergeCell ref="BH13:BO13"/>
    <mergeCell ref="BX11:CE11"/>
    <mergeCell ref="CF11:CM11"/>
    <mergeCell ref="BP12:BW12"/>
    <mergeCell ref="BX13:CE13"/>
    <mergeCell ref="CF13:CM13"/>
    <mergeCell ref="BP10:BW10"/>
    <mergeCell ref="CN13:CU13"/>
    <mergeCell ref="T10:Y10"/>
    <mergeCell ref="Z10:AG10"/>
    <mergeCell ref="AH10:AQ10"/>
    <mergeCell ref="BX10:CE10"/>
    <mergeCell ref="AR13:AY13"/>
    <mergeCell ref="AZ13:BG13"/>
    <mergeCell ref="BP13:BW13"/>
    <mergeCell ref="Z13:AG13"/>
    <mergeCell ref="AH13:AQ13"/>
    <mergeCell ref="T9:Y9"/>
    <mergeCell ref="Z9:AG9"/>
    <mergeCell ref="AH9:AQ9"/>
    <mergeCell ref="A12:S12"/>
    <mergeCell ref="T12:Y12"/>
    <mergeCell ref="CF7:CM7"/>
    <mergeCell ref="BP9:BW9"/>
    <mergeCell ref="BX9:CE9"/>
    <mergeCell ref="CF9:CM9"/>
    <mergeCell ref="A8:S8"/>
    <mergeCell ref="CN9:CU9"/>
    <mergeCell ref="BH9:BO9"/>
    <mergeCell ref="AH4:AQ4"/>
    <mergeCell ref="AH5:AQ5"/>
    <mergeCell ref="AR5:AY5"/>
    <mergeCell ref="AH6:AQ6"/>
    <mergeCell ref="AR6:AY6"/>
    <mergeCell ref="AR8:AY8"/>
    <mergeCell ref="BP7:BW7"/>
    <mergeCell ref="BX7:CE7"/>
    <mergeCell ref="BX6:CE6"/>
    <mergeCell ref="BH8:BO8"/>
    <mergeCell ref="AZ8:BG8"/>
    <mergeCell ref="BP8:BW8"/>
    <mergeCell ref="BX8:CE8"/>
    <mergeCell ref="AH8:AQ8"/>
    <mergeCell ref="AH7:AQ7"/>
    <mergeCell ref="T6:Y6"/>
    <mergeCell ref="T8:Y8"/>
    <mergeCell ref="Z8:AG8"/>
    <mergeCell ref="Z4:AG4"/>
    <mergeCell ref="T4:Y4"/>
    <mergeCell ref="T7:Y7"/>
    <mergeCell ref="T5:Y5"/>
    <mergeCell ref="A4:S4"/>
    <mergeCell ref="A2:CU2"/>
    <mergeCell ref="AR4:AY4"/>
    <mergeCell ref="AZ6:BG6"/>
    <mergeCell ref="BH6:BO6"/>
    <mergeCell ref="BP6:BW6"/>
    <mergeCell ref="A5:S5"/>
    <mergeCell ref="Z5:AG5"/>
    <mergeCell ref="A6:S6"/>
    <mergeCell ref="CF6:CM6"/>
    <mergeCell ref="AH12:AQ12"/>
    <mergeCell ref="Z6:AG6"/>
    <mergeCell ref="A56:S56"/>
    <mergeCell ref="AZ53:BG53"/>
    <mergeCell ref="AR7:AY7"/>
    <mergeCell ref="AZ7:BG7"/>
    <mergeCell ref="AZ24:BG24"/>
    <mergeCell ref="A7:S7"/>
    <mergeCell ref="AZ9:BG9"/>
    <mergeCell ref="AZ17:BG17"/>
    <mergeCell ref="T55:Y55"/>
    <mergeCell ref="AR11:AY11"/>
    <mergeCell ref="BH10:BO10"/>
    <mergeCell ref="BH12:BO12"/>
    <mergeCell ref="AZ12:BG12"/>
    <mergeCell ref="AR38:AY38"/>
    <mergeCell ref="AZ38:BG38"/>
    <mergeCell ref="AR19:AY19"/>
    <mergeCell ref="AZ19:BG19"/>
    <mergeCell ref="AH18:AQ18"/>
    <mergeCell ref="A54:S54"/>
    <mergeCell ref="T54:Y54"/>
    <mergeCell ref="BH11:BO11"/>
    <mergeCell ref="A13:S13"/>
    <mergeCell ref="T13:Y13"/>
    <mergeCell ref="Z7:AG7"/>
    <mergeCell ref="Z12:AG12"/>
    <mergeCell ref="AR12:AY12"/>
    <mergeCell ref="AZ10:BG10"/>
    <mergeCell ref="AZ11:BG11"/>
    <mergeCell ref="BP11:BW11"/>
    <mergeCell ref="A11:S11"/>
    <mergeCell ref="T11:Y11"/>
    <mergeCell ref="Z11:AG11"/>
    <mergeCell ref="AH11:AQ11"/>
    <mergeCell ref="BH7:BO7"/>
    <mergeCell ref="AR9:AY9"/>
    <mergeCell ref="AR10:AY10"/>
    <mergeCell ref="A10:S10"/>
    <mergeCell ref="A9:S9"/>
    <mergeCell ref="CN6:CU6"/>
    <mergeCell ref="CN7:CU7"/>
    <mergeCell ref="CN11:CU11"/>
    <mergeCell ref="CN12:CU12"/>
    <mergeCell ref="CF37:CM37"/>
    <mergeCell ref="CN37:CU37"/>
    <mergeCell ref="CN10:CU10"/>
    <mergeCell ref="CF8:CM8"/>
    <mergeCell ref="CN8:CU8"/>
    <mergeCell ref="CN21:CU21"/>
    <mergeCell ref="CF99:CM100"/>
    <mergeCell ref="CN99:CU100"/>
    <mergeCell ref="AR48:AY48"/>
    <mergeCell ref="AZ48:BG48"/>
    <mergeCell ref="BH48:BO48"/>
    <mergeCell ref="BP48:BW48"/>
    <mergeCell ref="BP49:BW49"/>
    <mergeCell ref="BP51:BW51"/>
    <mergeCell ref="BX51:CE51"/>
    <mergeCell ref="CF51:CM51"/>
    <mergeCell ref="BX99:CE100"/>
    <mergeCell ref="BP46:BW46"/>
    <mergeCell ref="BP38:BW38"/>
    <mergeCell ref="BX38:CE38"/>
    <mergeCell ref="BX42:CE42"/>
    <mergeCell ref="BX44:CE44"/>
    <mergeCell ref="BX40:CE40"/>
    <mergeCell ref="BX58:CE58"/>
    <mergeCell ref="BP42:BW42"/>
    <mergeCell ref="BP80:BW80"/>
    <mergeCell ref="AR18:AY18"/>
    <mergeCell ref="AZ18:BG18"/>
    <mergeCell ref="BX18:CE18"/>
    <mergeCell ref="BX19:CE19"/>
    <mergeCell ref="CF19:CM19"/>
    <mergeCell ref="CN19:CU19"/>
    <mergeCell ref="A19:S19"/>
    <mergeCell ref="AH19:AQ19"/>
    <mergeCell ref="A21:S21"/>
    <mergeCell ref="T21:Y21"/>
    <mergeCell ref="Z21:AG21"/>
    <mergeCell ref="AH21:AQ21"/>
    <mergeCell ref="A20:S20"/>
    <mergeCell ref="T20:Y20"/>
    <mergeCell ref="Z20:AG20"/>
    <mergeCell ref="AH20:AQ20"/>
    <mergeCell ref="AR21:AY21"/>
    <mergeCell ref="BP19:BW19"/>
    <mergeCell ref="BH19:BO19"/>
    <mergeCell ref="AZ21:BG21"/>
    <mergeCell ref="T19:Y19"/>
    <mergeCell ref="Z19:AG19"/>
    <mergeCell ref="BH20:BO20"/>
    <mergeCell ref="BP20:BW20"/>
    <mergeCell ref="AR20:AY20"/>
    <mergeCell ref="AZ20:BG20"/>
    <mergeCell ref="BX20:CE20"/>
    <mergeCell ref="CF20:CM20"/>
    <mergeCell ref="CN20:CU20"/>
    <mergeCell ref="BH21:BO21"/>
    <mergeCell ref="BP21:BW21"/>
    <mergeCell ref="BX21:CE21"/>
    <mergeCell ref="CF21:CM21"/>
    <mergeCell ref="A23:S23"/>
    <mergeCell ref="T23:Y23"/>
    <mergeCell ref="Z23:AG23"/>
    <mergeCell ref="AH23:AQ23"/>
    <mergeCell ref="AR23:AY23"/>
    <mergeCell ref="A22:S22"/>
    <mergeCell ref="T22:Y22"/>
    <mergeCell ref="Z22:AG22"/>
    <mergeCell ref="AH22:AQ22"/>
    <mergeCell ref="AR22:AY22"/>
    <mergeCell ref="CN22:CU22"/>
    <mergeCell ref="AZ23:BG23"/>
    <mergeCell ref="BH23:BO23"/>
    <mergeCell ref="BP23:BW23"/>
    <mergeCell ref="BX23:CE23"/>
    <mergeCell ref="CF23:CM23"/>
    <mergeCell ref="BP22:BW22"/>
    <mergeCell ref="BX22:CE22"/>
    <mergeCell ref="CF22:CM22"/>
    <mergeCell ref="AR25:AY25"/>
    <mergeCell ref="A24:S24"/>
    <mergeCell ref="T24:Y24"/>
    <mergeCell ref="Z24:AG24"/>
    <mergeCell ref="AH24:AQ24"/>
    <mergeCell ref="AR24:AY24"/>
    <mergeCell ref="BP24:BW24"/>
    <mergeCell ref="BX24:CE24"/>
    <mergeCell ref="CF24:CM24"/>
    <mergeCell ref="CN24:CU24"/>
    <mergeCell ref="AZ25:BG25"/>
    <mergeCell ref="BH25:BO25"/>
    <mergeCell ref="BP25:BW25"/>
    <mergeCell ref="BX25:CE25"/>
    <mergeCell ref="CF25:CM25"/>
    <mergeCell ref="A27:S27"/>
    <mergeCell ref="T27:Y27"/>
    <mergeCell ref="Z27:AG27"/>
    <mergeCell ref="AH27:AQ27"/>
    <mergeCell ref="AR27:AY27"/>
    <mergeCell ref="BH24:BO24"/>
    <mergeCell ref="A25:S25"/>
    <mergeCell ref="T25:Y25"/>
    <mergeCell ref="Z25:AG25"/>
    <mergeCell ref="AH25:AQ25"/>
    <mergeCell ref="CN27:CU27"/>
    <mergeCell ref="AZ26:BG26"/>
    <mergeCell ref="BH26:BO26"/>
    <mergeCell ref="BP26:BW26"/>
    <mergeCell ref="BX26:CE26"/>
    <mergeCell ref="CF26:CM26"/>
    <mergeCell ref="AZ28:BG28"/>
    <mergeCell ref="AZ27:BG27"/>
    <mergeCell ref="BH27:BO27"/>
    <mergeCell ref="BP27:BW27"/>
    <mergeCell ref="BX27:CE27"/>
    <mergeCell ref="CF27:CM27"/>
    <mergeCell ref="A29:S29"/>
    <mergeCell ref="T29:Y29"/>
    <mergeCell ref="Z29:AG29"/>
    <mergeCell ref="AH29:AQ29"/>
    <mergeCell ref="AR29:AY29"/>
    <mergeCell ref="A28:S28"/>
    <mergeCell ref="T28:Y28"/>
    <mergeCell ref="Z28:AG28"/>
    <mergeCell ref="AH28:AQ28"/>
    <mergeCell ref="AR28:AY28"/>
    <mergeCell ref="CN29:CU29"/>
    <mergeCell ref="BH28:BO28"/>
    <mergeCell ref="BP28:BW28"/>
    <mergeCell ref="BX28:CE28"/>
    <mergeCell ref="CF28:CM28"/>
    <mergeCell ref="CN28:CU28"/>
    <mergeCell ref="AZ30:BG30"/>
    <mergeCell ref="AZ29:BG29"/>
    <mergeCell ref="BH29:BO29"/>
    <mergeCell ref="BP29:BW29"/>
    <mergeCell ref="BX29:CE29"/>
    <mergeCell ref="CF29:CM29"/>
    <mergeCell ref="AH32:AQ32"/>
    <mergeCell ref="AR32:AY32"/>
    <mergeCell ref="CN31:CU31"/>
    <mergeCell ref="AZ31:BG31"/>
    <mergeCell ref="BP30:BW30"/>
    <mergeCell ref="A30:S30"/>
    <mergeCell ref="T30:Y30"/>
    <mergeCell ref="Z30:AG30"/>
    <mergeCell ref="AH30:AQ30"/>
    <mergeCell ref="AR30:AY30"/>
    <mergeCell ref="T31:Y31"/>
    <mergeCell ref="Z31:AG31"/>
    <mergeCell ref="AH31:AQ31"/>
    <mergeCell ref="AR31:AY31"/>
    <mergeCell ref="CN32:CU32"/>
    <mergeCell ref="BH31:BO31"/>
    <mergeCell ref="BP31:BW31"/>
    <mergeCell ref="BX31:CE31"/>
    <mergeCell ref="CF31:CM31"/>
    <mergeCell ref="Z32:AG32"/>
    <mergeCell ref="A17:S17"/>
    <mergeCell ref="T17:Y17"/>
    <mergeCell ref="Z17:AG17"/>
    <mergeCell ref="AH17:AQ17"/>
    <mergeCell ref="AR17:AY17"/>
    <mergeCell ref="A33:S33"/>
    <mergeCell ref="T33:Y33"/>
    <mergeCell ref="Z33:AG33"/>
    <mergeCell ref="AH33:AQ33"/>
    <mergeCell ref="A31:S31"/>
    <mergeCell ref="BP17:BW17"/>
    <mergeCell ref="BX17:CE17"/>
    <mergeCell ref="CF17:CM17"/>
    <mergeCell ref="CN17:CU17"/>
    <mergeCell ref="A26:S26"/>
    <mergeCell ref="T26:Y26"/>
    <mergeCell ref="Z26:AG26"/>
    <mergeCell ref="AH26:AQ26"/>
    <mergeCell ref="AR26:AY26"/>
    <mergeCell ref="CN26:CU26"/>
    <mergeCell ref="A34:S34"/>
    <mergeCell ref="T34:Y34"/>
    <mergeCell ref="Z34:AG34"/>
    <mergeCell ref="AH34:AQ34"/>
    <mergeCell ref="AR33:AY33"/>
    <mergeCell ref="AR34:AY34"/>
    <mergeCell ref="CF34:CM34"/>
    <mergeCell ref="BH32:BO32"/>
    <mergeCell ref="BP32:BW32"/>
    <mergeCell ref="BX32:CE32"/>
    <mergeCell ref="CF32:CM32"/>
    <mergeCell ref="BH33:BO33"/>
    <mergeCell ref="BP33:BW33"/>
    <mergeCell ref="CN33:CU33"/>
    <mergeCell ref="BH30:BO30"/>
    <mergeCell ref="A50:S50"/>
    <mergeCell ref="T50:Y50"/>
    <mergeCell ref="Z50:AG50"/>
    <mergeCell ref="AH50:AQ50"/>
    <mergeCell ref="AR50:AY50"/>
    <mergeCell ref="AZ34:BG34"/>
    <mergeCell ref="AZ50:BG50"/>
    <mergeCell ref="BH50:BO50"/>
    <mergeCell ref="CN34:CU34"/>
    <mergeCell ref="BP50:BW50"/>
    <mergeCell ref="BX50:CE50"/>
    <mergeCell ref="BH35:BO35"/>
    <mergeCell ref="BP35:BW35"/>
    <mergeCell ref="BX35:CE35"/>
    <mergeCell ref="BP36:BW36"/>
    <mergeCell ref="BX36:CE36"/>
    <mergeCell ref="BP37:BW37"/>
    <mergeCell ref="BX37:CE37"/>
    <mergeCell ref="AZ35:BG35"/>
    <mergeCell ref="A32:S32"/>
    <mergeCell ref="T32:Y32"/>
    <mergeCell ref="BX33:CE33"/>
    <mergeCell ref="CF33:CM33"/>
    <mergeCell ref="AZ33:BG33"/>
    <mergeCell ref="AZ32:BG32"/>
    <mergeCell ref="BH34:BO34"/>
    <mergeCell ref="BP34:BW34"/>
    <mergeCell ref="BX34:CE34"/>
    <mergeCell ref="A35:S35"/>
    <mergeCell ref="T35:Y35"/>
    <mergeCell ref="Z35:AG35"/>
    <mergeCell ref="AH35:AQ35"/>
    <mergeCell ref="AR35:AY35"/>
    <mergeCell ref="CN38:CU38"/>
    <mergeCell ref="Z38:AG38"/>
    <mergeCell ref="AH38:AQ38"/>
    <mergeCell ref="CF35:CM35"/>
    <mergeCell ref="CN35:CU35"/>
    <mergeCell ref="CN51:CU51"/>
    <mergeCell ref="CN40:CU40"/>
    <mergeCell ref="BH42:BO42"/>
    <mergeCell ref="CF42:CM42"/>
    <mergeCell ref="CF50:CM50"/>
    <mergeCell ref="CN50:CU50"/>
    <mergeCell ref="CF40:CM40"/>
    <mergeCell ref="CN42:CU42"/>
    <mergeCell ref="BH40:BO40"/>
    <mergeCell ref="BP40:BW40"/>
    <mergeCell ref="BX60:CE60"/>
    <mergeCell ref="AH85:AQ85"/>
    <mergeCell ref="AR85:AY85"/>
    <mergeCell ref="AZ85:BG85"/>
    <mergeCell ref="AH80:AQ80"/>
    <mergeCell ref="AZ67:BG67"/>
    <mergeCell ref="AR81:AY81"/>
    <mergeCell ref="AZ81:BG81"/>
    <mergeCell ref="AZ64:BG64"/>
    <mergeCell ref="AZ65:BG65"/>
    <mergeCell ref="BH59:BO59"/>
    <mergeCell ref="BP59:BW59"/>
    <mergeCell ref="AR80:AY80"/>
    <mergeCell ref="AZ80:BG80"/>
    <mergeCell ref="BP62:BW62"/>
    <mergeCell ref="BP63:BW63"/>
    <mergeCell ref="AZ70:BG70"/>
    <mergeCell ref="BH60:BO60"/>
    <mergeCell ref="BP60:BW60"/>
    <mergeCell ref="AR59:AY59"/>
    <mergeCell ref="A86:S86"/>
    <mergeCell ref="T86:Y86"/>
    <mergeCell ref="Z86:AG86"/>
    <mergeCell ref="AH86:AQ86"/>
    <mergeCell ref="AR86:AY86"/>
    <mergeCell ref="AZ59:BG59"/>
    <mergeCell ref="A59:S59"/>
    <mergeCell ref="T59:Y59"/>
    <mergeCell ref="Z59:AG59"/>
    <mergeCell ref="AH59:AQ59"/>
    <mergeCell ref="BH85:BO85"/>
    <mergeCell ref="BP85:BW85"/>
    <mergeCell ref="BX85:CE85"/>
    <mergeCell ref="CF85:CM85"/>
    <mergeCell ref="CN85:CU85"/>
    <mergeCell ref="BP86:BW86"/>
    <mergeCell ref="BX86:CE86"/>
    <mergeCell ref="CF86:CM86"/>
    <mergeCell ref="AH87:AQ87"/>
    <mergeCell ref="AR87:AY87"/>
    <mergeCell ref="AZ87:BG87"/>
    <mergeCell ref="CN87:CU87"/>
    <mergeCell ref="AZ86:BG86"/>
    <mergeCell ref="BH86:BO86"/>
    <mergeCell ref="CN86:CU86"/>
    <mergeCell ref="A85:S85"/>
    <mergeCell ref="T85:Y85"/>
    <mergeCell ref="Z85:AG85"/>
    <mergeCell ref="T80:Y80"/>
    <mergeCell ref="Z80:AG80"/>
    <mergeCell ref="A81:S81"/>
    <mergeCell ref="T81:Y81"/>
    <mergeCell ref="A80:S80"/>
    <mergeCell ref="A82:S82"/>
    <mergeCell ref="T82:Y82"/>
    <mergeCell ref="A88:S88"/>
    <mergeCell ref="BH88:BO88"/>
    <mergeCell ref="BH87:BO87"/>
    <mergeCell ref="BP87:BW87"/>
    <mergeCell ref="BX87:CE87"/>
    <mergeCell ref="CF87:CM87"/>
    <mergeCell ref="BP88:BW88"/>
    <mergeCell ref="A87:S87"/>
    <mergeCell ref="T87:Y87"/>
    <mergeCell ref="Z87:AG87"/>
    <mergeCell ref="BX88:CE88"/>
    <mergeCell ref="CF88:CM88"/>
    <mergeCell ref="CN88:CU88"/>
    <mergeCell ref="T88:Y88"/>
    <mergeCell ref="Z88:AG88"/>
    <mergeCell ref="AH88:AQ88"/>
    <mergeCell ref="AR88:AY88"/>
    <mergeCell ref="AZ88:BG88"/>
    <mergeCell ref="Z82:AG82"/>
    <mergeCell ref="AH82:AQ82"/>
    <mergeCell ref="AR82:AY82"/>
    <mergeCell ref="AZ82:BG82"/>
    <mergeCell ref="BH82:BO82"/>
    <mergeCell ref="BP82:BW82"/>
    <mergeCell ref="BX82:CE82"/>
    <mergeCell ref="CF82:CM82"/>
    <mergeCell ref="CN82:CU82"/>
    <mergeCell ref="A83:S83"/>
    <mergeCell ref="T83:Y83"/>
    <mergeCell ref="Z83:AG83"/>
    <mergeCell ref="AH83:AQ83"/>
    <mergeCell ref="AR83:AY83"/>
    <mergeCell ref="AZ83:BG83"/>
    <mergeCell ref="BH83:BO83"/>
    <mergeCell ref="A84:S84"/>
    <mergeCell ref="T84:Y84"/>
    <mergeCell ref="Z84:AG84"/>
    <mergeCell ref="AH84:AQ84"/>
    <mergeCell ref="AR84:AY84"/>
    <mergeCell ref="AZ84:BG84"/>
    <mergeCell ref="BH84:BO84"/>
    <mergeCell ref="BP84:BW84"/>
    <mergeCell ref="BX84:CE84"/>
    <mergeCell ref="CF84:CM84"/>
    <mergeCell ref="CN84:CU84"/>
    <mergeCell ref="BP83:BW83"/>
    <mergeCell ref="BX83:CE83"/>
    <mergeCell ref="CF83:CM83"/>
    <mergeCell ref="CN83:CU83"/>
    <mergeCell ref="Z92:AG92"/>
    <mergeCell ref="AH92:AQ92"/>
    <mergeCell ref="AR92:AY92"/>
    <mergeCell ref="A89:S89"/>
    <mergeCell ref="A90:S90"/>
    <mergeCell ref="Z89:AG89"/>
    <mergeCell ref="Z90:AG90"/>
    <mergeCell ref="AH90:AQ90"/>
    <mergeCell ref="AR90:AY90"/>
    <mergeCell ref="A91:S91"/>
    <mergeCell ref="AH89:AQ89"/>
    <mergeCell ref="AR89:AY89"/>
    <mergeCell ref="Z91:AG91"/>
    <mergeCell ref="AH91:AQ91"/>
    <mergeCell ref="AR91:AY91"/>
    <mergeCell ref="T91:Y91"/>
    <mergeCell ref="A92:S92"/>
    <mergeCell ref="T92:Y92"/>
    <mergeCell ref="A94:S94"/>
    <mergeCell ref="T94:Y94"/>
    <mergeCell ref="AZ89:BG89"/>
    <mergeCell ref="Z94:AG94"/>
    <mergeCell ref="AH94:AQ94"/>
    <mergeCell ref="AR94:AY94"/>
    <mergeCell ref="T90:Y90"/>
    <mergeCell ref="T89:Y89"/>
    <mergeCell ref="BH89:BO89"/>
    <mergeCell ref="BP89:BW89"/>
    <mergeCell ref="BX89:CE89"/>
    <mergeCell ref="CF89:CM89"/>
    <mergeCell ref="CN89:CU89"/>
    <mergeCell ref="AZ90:BG90"/>
    <mergeCell ref="BH90:BO90"/>
    <mergeCell ref="BP90:BW90"/>
    <mergeCell ref="BX90:CE90"/>
    <mergeCell ref="CF90:CM90"/>
    <mergeCell ref="CN90:CU90"/>
    <mergeCell ref="AZ91:BG91"/>
    <mergeCell ref="AZ92:BG92"/>
    <mergeCell ref="AZ94:BG94"/>
    <mergeCell ref="BH91:BO91"/>
    <mergeCell ref="BH92:BO92"/>
    <mergeCell ref="BH94:BO94"/>
    <mergeCell ref="BP91:BW91"/>
    <mergeCell ref="BP92:BW92"/>
    <mergeCell ref="BP94:BW94"/>
    <mergeCell ref="AZ93:BG93"/>
    <mergeCell ref="CN91:CU91"/>
    <mergeCell ref="CN92:CU92"/>
    <mergeCell ref="CN94:CU94"/>
    <mergeCell ref="BX91:CE91"/>
    <mergeCell ref="BX92:CE92"/>
    <mergeCell ref="BX94:CE94"/>
    <mergeCell ref="CF91:CM91"/>
    <mergeCell ref="CF92:CM92"/>
    <mergeCell ref="CF94:CM94"/>
    <mergeCell ref="BH93:BO93"/>
    <mergeCell ref="BP93:BW93"/>
    <mergeCell ref="BX93:CE93"/>
    <mergeCell ref="CF93:CM93"/>
    <mergeCell ref="CN93:CU93"/>
    <mergeCell ref="A93:S93"/>
    <mergeCell ref="T93:Y93"/>
    <mergeCell ref="Z93:AG93"/>
    <mergeCell ref="AH93:AQ93"/>
    <mergeCell ref="AR93:AY93"/>
  </mergeCells>
  <phoneticPr fontId="2" type="noConversion"/>
  <pageMargins left="0.39370078740157483" right="0.19685039370078741" top="0.19685039370078741" bottom="0" header="0.27559055118110237" footer="0.27559055118110237"/>
  <pageSetup paperSize="9" scale="80" orientation="landscape" r:id="rId1"/>
  <headerFooter alignWithMargins="0">
    <oddHeader>&amp;L&amp;"Tahoma,обычный"&amp;6Подготовлено с использованием системы ГАРАНТ</oddHeader>
  </headerFooter>
  <rowBreaks count="1" manualBreakCount="1">
    <brk id="51" max="9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8"/>
  </sheetPr>
  <dimension ref="A1:CU41"/>
  <sheetViews>
    <sheetView zoomScale="94" workbookViewId="0">
      <selection activeCell="AS46" sqref="AS46"/>
    </sheetView>
  </sheetViews>
  <sheetFormatPr defaultColWidth="1.42578125" defaultRowHeight="12.75"/>
  <cols>
    <col min="1" max="20" width="1.42578125" style="1" customWidth="1"/>
    <col min="21" max="21" width="0.7109375" style="1" customWidth="1"/>
    <col min="22" max="16384" width="1.42578125" style="1"/>
  </cols>
  <sheetData>
    <row r="1" spans="1:99" s="28" customFormat="1" ht="11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31"/>
      <c r="CU1" s="29" t="s">
        <v>98</v>
      </c>
    </row>
    <row r="2" spans="1:99" s="21" customFormat="1" ht="14.25">
      <c r="A2" s="59" t="s">
        <v>99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</row>
    <row r="3" spans="1:99" s="22" customFormat="1" ht="5.25"/>
    <row r="4" spans="1:99" s="21" customFormat="1">
      <c r="A4" s="58" t="s">
        <v>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 t="s">
        <v>15</v>
      </c>
      <c r="W4" s="58"/>
      <c r="X4" s="58"/>
      <c r="Y4" s="58"/>
      <c r="Z4" s="58"/>
      <c r="AA4" s="58"/>
      <c r="AB4" s="58" t="s">
        <v>75</v>
      </c>
      <c r="AC4" s="58"/>
      <c r="AD4" s="58"/>
      <c r="AE4" s="58"/>
      <c r="AF4" s="58"/>
      <c r="AG4" s="58"/>
      <c r="AH4" s="58"/>
      <c r="AI4" s="58"/>
      <c r="AJ4" s="58"/>
      <c r="AK4" s="58"/>
      <c r="AL4" s="58" t="s">
        <v>79</v>
      </c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7" t="s">
        <v>32</v>
      </c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8" t="s">
        <v>43</v>
      </c>
      <c r="CM4" s="58"/>
      <c r="CN4" s="58"/>
      <c r="CO4" s="58"/>
      <c r="CP4" s="58"/>
      <c r="CQ4" s="58"/>
      <c r="CR4" s="58"/>
      <c r="CS4" s="58"/>
      <c r="CT4" s="58"/>
      <c r="CU4" s="58"/>
    </row>
    <row r="5" spans="1:99" s="21" customForma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 t="s">
        <v>16</v>
      </c>
      <c r="W5" s="60"/>
      <c r="X5" s="60"/>
      <c r="Y5" s="60"/>
      <c r="Z5" s="60"/>
      <c r="AA5" s="60"/>
      <c r="AB5" s="60" t="s">
        <v>76</v>
      </c>
      <c r="AC5" s="60"/>
      <c r="AD5" s="60"/>
      <c r="AE5" s="60"/>
      <c r="AF5" s="60"/>
      <c r="AG5" s="60"/>
      <c r="AH5" s="60"/>
      <c r="AI5" s="60"/>
      <c r="AJ5" s="60"/>
      <c r="AK5" s="60"/>
      <c r="AL5" s="60" t="s">
        <v>80</v>
      </c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 t="s">
        <v>58</v>
      </c>
      <c r="AY5" s="60"/>
      <c r="AZ5" s="60"/>
      <c r="BA5" s="60"/>
      <c r="BB5" s="60"/>
      <c r="BC5" s="60"/>
      <c r="BD5" s="60"/>
      <c r="BE5" s="60"/>
      <c r="BF5" s="60"/>
      <c r="BG5" s="60"/>
      <c r="BH5" s="60" t="s">
        <v>38</v>
      </c>
      <c r="BI5" s="60"/>
      <c r="BJ5" s="60"/>
      <c r="BK5" s="60"/>
      <c r="BL5" s="60"/>
      <c r="BM5" s="60"/>
      <c r="BN5" s="60"/>
      <c r="BO5" s="60"/>
      <c r="BP5" s="60"/>
      <c r="BQ5" s="60"/>
      <c r="BR5" s="60" t="s">
        <v>41</v>
      </c>
      <c r="BS5" s="60"/>
      <c r="BT5" s="60"/>
      <c r="BU5" s="60"/>
      <c r="BV5" s="60"/>
      <c r="BW5" s="60"/>
      <c r="BX5" s="60"/>
      <c r="BY5" s="60"/>
      <c r="BZ5" s="60"/>
      <c r="CA5" s="60"/>
      <c r="CB5" s="60" t="s">
        <v>17</v>
      </c>
      <c r="CC5" s="60"/>
      <c r="CD5" s="60"/>
      <c r="CE5" s="60"/>
      <c r="CF5" s="60"/>
      <c r="CG5" s="60"/>
      <c r="CH5" s="60"/>
      <c r="CI5" s="60"/>
      <c r="CJ5" s="60"/>
      <c r="CK5" s="60"/>
      <c r="CL5" s="60" t="s">
        <v>44</v>
      </c>
      <c r="CM5" s="60"/>
      <c r="CN5" s="60"/>
      <c r="CO5" s="60"/>
      <c r="CP5" s="60"/>
      <c r="CQ5" s="60"/>
      <c r="CR5" s="60"/>
      <c r="CS5" s="60"/>
      <c r="CT5" s="60"/>
      <c r="CU5" s="60"/>
    </row>
    <row r="6" spans="1:99" s="21" customFormat="1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 t="s">
        <v>77</v>
      </c>
      <c r="AC6" s="60"/>
      <c r="AD6" s="60"/>
      <c r="AE6" s="60"/>
      <c r="AF6" s="60"/>
      <c r="AG6" s="60"/>
      <c r="AH6" s="60"/>
      <c r="AI6" s="60"/>
      <c r="AJ6" s="60"/>
      <c r="AK6" s="60"/>
      <c r="AL6" s="60" t="s">
        <v>27</v>
      </c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 t="s">
        <v>59</v>
      </c>
      <c r="AY6" s="60"/>
      <c r="AZ6" s="60"/>
      <c r="BA6" s="60"/>
      <c r="BB6" s="60"/>
      <c r="BC6" s="60"/>
      <c r="BD6" s="60"/>
      <c r="BE6" s="60"/>
      <c r="BF6" s="60"/>
      <c r="BG6" s="60"/>
      <c r="BH6" s="60" t="s">
        <v>39</v>
      </c>
      <c r="BI6" s="60"/>
      <c r="BJ6" s="60"/>
      <c r="BK6" s="60"/>
      <c r="BL6" s="60"/>
      <c r="BM6" s="60"/>
      <c r="BN6" s="60"/>
      <c r="BO6" s="60"/>
      <c r="BP6" s="60"/>
      <c r="BQ6" s="60"/>
      <c r="BR6" s="60" t="s">
        <v>42</v>
      </c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</row>
    <row r="7" spans="1:99" s="21" customFormat="1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 t="s">
        <v>78</v>
      </c>
      <c r="AC7" s="60"/>
      <c r="AD7" s="60"/>
      <c r="AE7" s="60"/>
      <c r="AF7" s="60"/>
      <c r="AG7" s="60"/>
      <c r="AH7" s="60"/>
      <c r="AI7" s="60"/>
      <c r="AJ7" s="60"/>
      <c r="AK7" s="60"/>
      <c r="AL7" s="60" t="s">
        <v>81</v>
      </c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 t="s">
        <v>83</v>
      </c>
      <c r="AY7" s="60"/>
      <c r="AZ7" s="60"/>
      <c r="BA7" s="60"/>
      <c r="BB7" s="60"/>
      <c r="BC7" s="60"/>
      <c r="BD7" s="60"/>
      <c r="BE7" s="60"/>
      <c r="BF7" s="60"/>
      <c r="BG7" s="60"/>
      <c r="BH7" s="60" t="s">
        <v>40</v>
      </c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</row>
    <row r="8" spans="1:99" s="21" customForma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 t="s">
        <v>82</v>
      </c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 t="s">
        <v>35</v>
      </c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</row>
    <row r="9" spans="1:99" s="21" customFormat="1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 t="s">
        <v>36</v>
      </c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</row>
    <row r="10" spans="1:99" s="21" customFormat="1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 t="s">
        <v>37</v>
      </c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</row>
    <row r="11" spans="1:99" s="21" customFormat="1" ht="13.5" thickBot="1">
      <c r="A11" s="60">
        <v>1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>
        <v>2</v>
      </c>
      <c r="W11" s="60"/>
      <c r="X11" s="60"/>
      <c r="Y11" s="60"/>
      <c r="Z11" s="60"/>
      <c r="AA11" s="60"/>
      <c r="AB11" s="60">
        <v>3</v>
      </c>
      <c r="AC11" s="60"/>
      <c r="AD11" s="60"/>
      <c r="AE11" s="60"/>
      <c r="AF11" s="60"/>
      <c r="AG11" s="60"/>
      <c r="AH11" s="60"/>
      <c r="AI11" s="60"/>
      <c r="AJ11" s="60"/>
      <c r="AK11" s="60"/>
      <c r="AL11" s="60">
        <v>4</v>
      </c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>
        <v>5</v>
      </c>
      <c r="AY11" s="60"/>
      <c r="AZ11" s="60"/>
      <c r="BA11" s="60"/>
      <c r="BB11" s="60"/>
      <c r="BC11" s="60"/>
      <c r="BD11" s="60"/>
      <c r="BE11" s="60"/>
      <c r="BF11" s="60"/>
      <c r="BG11" s="60"/>
      <c r="BH11" s="60">
        <v>6</v>
      </c>
      <c r="BI11" s="60"/>
      <c r="BJ11" s="60"/>
      <c r="BK11" s="60"/>
      <c r="BL11" s="60"/>
      <c r="BM11" s="60"/>
      <c r="BN11" s="60"/>
      <c r="BO11" s="60"/>
      <c r="BP11" s="60"/>
      <c r="BQ11" s="60"/>
      <c r="BR11" s="60">
        <v>7</v>
      </c>
      <c r="BS11" s="60"/>
      <c r="BT11" s="60"/>
      <c r="BU11" s="60"/>
      <c r="BV11" s="60"/>
      <c r="BW11" s="60"/>
      <c r="BX11" s="60"/>
      <c r="BY11" s="60"/>
      <c r="BZ11" s="60"/>
      <c r="CA11" s="60"/>
      <c r="CB11" s="60">
        <v>8</v>
      </c>
      <c r="CC11" s="60"/>
      <c r="CD11" s="60"/>
      <c r="CE11" s="60"/>
      <c r="CF11" s="60"/>
      <c r="CG11" s="60"/>
      <c r="CH11" s="60"/>
      <c r="CI11" s="60"/>
      <c r="CJ11" s="60"/>
      <c r="CK11" s="60"/>
      <c r="CL11" s="60">
        <v>9</v>
      </c>
      <c r="CM11" s="60"/>
      <c r="CN11" s="60"/>
      <c r="CO11" s="60"/>
      <c r="CP11" s="60"/>
      <c r="CQ11" s="60"/>
      <c r="CR11" s="60"/>
      <c r="CS11" s="60"/>
      <c r="CT11" s="60"/>
      <c r="CU11" s="60"/>
    </row>
    <row r="12" spans="1:99">
      <c r="A12" s="256" t="s">
        <v>84</v>
      </c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241" t="s">
        <v>86</v>
      </c>
      <c r="W12" s="242"/>
      <c r="X12" s="242"/>
      <c r="Y12" s="242"/>
      <c r="Z12" s="242"/>
      <c r="AA12" s="243"/>
      <c r="AB12" s="332"/>
      <c r="AC12" s="333"/>
      <c r="AD12" s="333"/>
      <c r="AE12" s="333"/>
      <c r="AF12" s="333"/>
      <c r="AG12" s="333"/>
      <c r="AH12" s="333"/>
      <c r="AI12" s="333"/>
      <c r="AJ12" s="333"/>
      <c r="AK12" s="334"/>
      <c r="AL12" s="332"/>
      <c r="AM12" s="333"/>
      <c r="AN12" s="333"/>
      <c r="AO12" s="333"/>
      <c r="AP12" s="333"/>
      <c r="AQ12" s="333"/>
      <c r="AR12" s="333"/>
      <c r="AS12" s="333"/>
      <c r="AT12" s="333"/>
      <c r="AU12" s="333"/>
      <c r="AV12" s="333"/>
      <c r="AW12" s="334"/>
      <c r="AX12" s="332">
        <v>6497135.4800000004</v>
      </c>
      <c r="AY12" s="333"/>
      <c r="AZ12" s="333"/>
      <c r="BA12" s="333"/>
      <c r="BB12" s="333"/>
      <c r="BC12" s="333"/>
      <c r="BD12" s="333"/>
      <c r="BE12" s="333"/>
      <c r="BF12" s="333"/>
      <c r="BG12" s="334"/>
      <c r="BH12" s="332"/>
      <c r="BI12" s="333"/>
      <c r="BJ12" s="333"/>
      <c r="BK12" s="333"/>
      <c r="BL12" s="333"/>
      <c r="BM12" s="333"/>
      <c r="BN12" s="333"/>
      <c r="BO12" s="333"/>
      <c r="BP12" s="333"/>
      <c r="BQ12" s="334"/>
      <c r="BR12" s="332"/>
      <c r="BS12" s="333"/>
      <c r="BT12" s="333"/>
      <c r="BU12" s="333"/>
      <c r="BV12" s="333"/>
      <c r="BW12" s="333"/>
      <c r="BX12" s="333"/>
      <c r="BY12" s="333"/>
      <c r="BZ12" s="333"/>
      <c r="CA12" s="334"/>
      <c r="CB12" s="332">
        <v>6497135.4800000004</v>
      </c>
      <c r="CC12" s="333"/>
      <c r="CD12" s="333"/>
      <c r="CE12" s="333"/>
      <c r="CF12" s="333"/>
      <c r="CG12" s="333"/>
      <c r="CH12" s="333"/>
      <c r="CI12" s="333"/>
      <c r="CJ12" s="333"/>
      <c r="CK12" s="334"/>
      <c r="CL12" s="332"/>
      <c r="CM12" s="333"/>
      <c r="CN12" s="333"/>
      <c r="CO12" s="333"/>
      <c r="CP12" s="333"/>
      <c r="CQ12" s="333"/>
      <c r="CR12" s="333"/>
      <c r="CS12" s="333"/>
      <c r="CT12" s="333"/>
      <c r="CU12" s="337"/>
    </row>
    <row r="13" spans="1:99">
      <c r="A13" s="254" t="s">
        <v>85</v>
      </c>
      <c r="B13" s="336"/>
      <c r="C13" s="336"/>
      <c r="D13" s="336"/>
      <c r="E13" s="336"/>
      <c r="F13" s="336"/>
      <c r="G13" s="336"/>
      <c r="H13" s="336"/>
      <c r="I13" s="336"/>
      <c r="J13" s="336"/>
      <c r="K13" s="336"/>
      <c r="L13" s="336"/>
      <c r="M13" s="336"/>
      <c r="N13" s="336"/>
      <c r="O13" s="336"/>
      <c r="P13" s="336"/>
      <c r="Q13" s="336"/>
      <c r="R13" s="336"/>
      <c r="S13" s="336"/>
      <c r="T13" s="336"/>
      <c r="U13" s="336"/>
      <c r="V13" s="42"/>
      <c r="W13" s="43"/>
      <c r="X13" s="43"/>
      <c r="Y13" s="43"/>
      <c r="Z13" s="43"/>
      <c r="AA13" s="116"/>
      <c r="AB13" s="309"/>
      <c r="AC13" s="310"/>
      <c r="AD13" s="310"/>
      <c r="AE13" s="310"/>
      <c r="AF13" s="310"/>
      <c r="AG13" s="310"/>
      <c r="AH13" s="310"/>
      <c r="AI13" s="310"/>
      <c r="AJ13" s="310"/>
      <c r="AK13" s="311"/>
      <c r="AL13" s="309"/>
      <c r="AM13" s="310"/>
      <c r="AN13" s="310"/>
      <c r="AO13" s="310"/>
      <c r="AP13" s="310"/>
      <c r="AQ13" s="310"/>
      <c r="AR13" s="310"/>
      <c r="AS13" s="310"/>
      <c r="AT13" s="310"/>
      <c r="AU13" s="310"/>
      <c r="AV13" s="310"/>
      <c r="AW13" s="311"/>
      <c r="AX13" s="309"/>
      <c r="AY13" s="310"/>
      <c r="AZ13" s="310"/>
      <c r="BA13" s="310"/>
      <c r="BB13" s="310"/>
      <c r="BC13" s="310"/>
      <c r="BD13" s="310"/>
      <c r="BE13" s="310"/>
      <c r="BF13" s="310"/>
      <c r="BG13" s="311"/>
      <c r="BH13" s="309"/>
      <c r="BI13" s="310"/>
      <c r="BJ13" s="310"/>
      <c r="BK13" s="310"/>
      <c r="BL13" s="310"/>
      <c r="BM13" s="310"/>
      <c r="BN13" s="310"/>
      <c r="BO13" s="310"/>
      <c r="BP13" s="310"/>
      <c r="BQ13" s="311"/>
      <c r="BR13" s="309"/>
      <c r="BS13" s="310"/>
      <c r="BT13" s="310"/>
      <c r="BU13" s="310"/>
      <c r="BV13" s="310"/>
      <c r="BW13" s="310"/>
      <c r="BX13" s="310"/>
      <c r="BY13" s="310"/>
      <c r="BZ13" s="310"/>
      <c r="CA13" s="311"/>
      <c r="CB13" s="309"/>
      <c r="CC13" s="310"/>
      <c r="CD13" s="310"/>
      <c r="CE13" s="310"/>
      <c r="CF13" s="310"/>
      <c r="CG13" s="310"/>
      <c r="CH13" s="310"/>
      <c r="CI13" s="310"/>
      <c r="CJ13" s="310"/>
      <c r="CK13" s="311"/>
      <c r="CL13" s="309"/>
      <c r="CM13" s="310"/>
      <c r="CN13" s="310"/>
      <c r="CO13" s="310"/>
      <c r="CP13" s="310"/>
      <c r="CQ13" s="310"/>
      <c r="CR13" s="310"/>
      <c r="CS13" s="310"/>
      <c r="CT13" s="310"/>
      <c r="CU13" s="313"/>
    </row>
    <row r="14" spans="1:99" ht="15" customHeight="1">
      <c r="A14" s="327" t="s">
        <v>19</v>
      </c>
      <c r="B14" s="328"/>
      <c r="C14" s="328"/>
      <c r="D14" s="328"/>
      <c r="E14" s="328"/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28"/>
      <c r="U14" s="329"/>
      <c r="V14" s="45" t="s">
        <v>87</v>
      </c>
      <c r="W14" s="46"/>
      <c r="X14" s="46"/>
      <c r="Y14" s="46"/>
      <c r="Z14" s="46"/>
      <c r="AA14" s="46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89"/>
      <c r="BG14" s="189"/>
      <c r="BH14" s="189"/>
      <c r="BI14" s="189"/>
      <c r="BJ14" s="189"/>
      <c r="BK14" s="189"/>
      <c r="BL14" s="189"/>
      <c r="BM14" s="189"/>
      <c r="BN14" s="189"/>
      <c r="BO14" s="189"/>
      <c r="BP14" s="189"/>
      <c r="BQ14" s="189"/>
      <c r="BR14" s="189"/>
      <c r="BS14" s="189"/>
      <c r="BT14" s="189"/>
      <c r="BU14" s="189"/>
      <c r="BV14" s="189"/>
      <c r="BW14" s="189"/>
      <c r="BX14" s="189"/>
      <c r="BY14" s="189"/>
      <c r="BZ14" s="189"/>
      <c r="CA14" s="189"/>
      <c r="CB14" s="189"/>
      <c r="CC14" s="189"/>
      <c r="CD14" s="189"/>
      <c r="CE14" s="189"/>
      <c r="CF14" s="189"/>
      <c r="CG14" s="189"/>
      <c r="CH14" s="189"/>
      <c r="CI14" s="189"/>
      <c r="CJ14" s="189"/>
      <c r="CK14" s="189"/>
      <c r="CL14" s="189"/>
      <c r="CM14" s="189"/>
      <c r="CN14" s="189"/>
      <c r="CO14" s="189"/>
      <c r="CP14" s="189"/>
      <c r="CQ14" s="189"/>
      <c r="CR14" s="189"/>
      <c r="CS14" s="189"/>
      <c r="CT14" s="189"/>
      <c r="CU14" s="190"/>
    </row>
    <row r="15" spans="1:99">
      <c r="A15" s="256" t="s">
        <v>92</v>
      </c>
      <c r="B15" s="326"/>
      <c r="C15" s="326"/>
      <c r="D15" s="326"/>
      <c r="E15" s="326"/>
      <c r="F15" s="326"/>
      <c r="G15" s="326"/>
      <c r="H15" s="326"/>
      <c r="I15" s="326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26"/>
      <c r="U15" s="326"/>
      <c r="V15" s="325" t="s">
        <v>88</v>
      </c>
      <c r="W15" s="101"/>
      <c r="X15" s="101"/>
      <c r="Y15" s="101"/>
      <c r="Z15" s="101"/>
      <c r="AA15" s="102"/>
      <c r="AB15" s="306"/>
      <c r="AC15" s="307"/>
      <c r="AD15" s="307"/>
      <c r="AE15" s="307"/>
      <c r="AF15" s="307"/>
      <c r="AG15" s="307"/>
      <c r="AH15" s="307"/>
      <c r="AI15" s="307"/>
      <c r="AJ15" s="307"/>
      <c r="AK15" s="308"/>
      <c r="AL15" s="306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8"/>
      <c r="AX15" s="306"/>
      <c r="AY15" s="307"/>
      <c r="AZ15" s="307"/>
      <c r="BA15" s="307"/>
      <c r="BB15" s="307"/>
      <c r="BC15" s="307"/>
      <c r="BD15" s="307"/>
      <c r="BE15" s="307"/>
      <c r="BF15" s="307"/>
      <c r="BG15" s="308"/>
      <c r="BH15" s="306"/>
      <c r="BI15" s="307"/>
      <c r="BJ15" s="307"/>
      <c r="BK15" s="307"/>
      <c r="BL15" s="307"/>
      <c r="BM15" s="307"/>
      <c r="BN15" s="307"/>
      <c r="BO15" s="307"/>
      <c r="BP15" s="307"/>
      <c r="BQ15" s="308"/>
      <c r="BR15" s="306"/>
      <c r="BS15" s="307"/>
      <c r="BT15" s="307"/>
      <c r="BU15" s="307"/>
      <c r="BV15" s="307"/>
      <c r="BW15" s="307"/>
      <c r="BX15" s="307"/>
      <c r="BY15" s="307"/>
      <c r="BZ15" s="307"/>
      <c r="CA15" s="308"/>
      <c r="CB15" s="306"/>
      <c r="CC15" s="307"/>
      <c r="CD15" s="307"/>
      <c r="CE15" s="307"/>
      <c r="CF15" s="307"/>
      <c r="CG15" s="307"/>
      <c r="CH15" s="307"/>
      <c r="CI15" s="307"/>
      <c r="CJ15" s="307"/>
      <c r="CK15" s="308"/>
      <c r="CL15" s="306"/>
      <c r="CM15" s="307"/>
      <c r="CN15" s="307"/>
      <c r="CO15" s="307"/>
      <c r="CP15" s="307"/>
      <c r="CQ15" s="307"/>
      <c r="CR15" s="307"/>
      <c r="CS15" s="307"/>
      <c r="CT15" s="307"/>
      <c r="CU15" s="312"/>
    </row>
    <row r="16" spans="1:99">
      <c r="A16" s="226" t="s">
        <v>93</v>
      </c>
      <c r="B16" s="322"/>
      <c r="C16" s="322"/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42"/>
      <c r="W16" s="43"/>
      <c r="X16" s="43"/>
      <c r="Y16" s="43"/>
      <c r="Z16" s="43"/>
      <c r="AA16" s="116"/>
      <c r="AB16" s="309"/>
      <c r="AC16" s="310"/>
      <c r="AD16" s="310"/>
      <c r="AE16" s="310"/>
      <c r="AF16" s="310"/>
      <c r="AG16" s="310"/>
      <c r="AH16" s="310"/>
      <c r="AI16" s="310"/>
      <c r="AJ16" s="310"/>
      <c r="AK16" s="311"/>
      <c r="AL16" s="309"/>
      <c r="AM16" s="310"/>
      <c r="AN16" s="310"/>
      <c r="AO16" s="310"/>
      <c r="AP16" s="310"/>
      <c r="AQ16" s="310"/>
      <c r="AR16" s="310"/>
      <c r="AS16" s="310"/>
      <c r="AT16" s="310"/>
      <c r="AU16" s="310"/>
      <c r="AV16" s="310"/>
      <c r="AW16" s="311"/>
      <c r="AX16" s="309"/>
      <c r="AY16" s="310"/>
      <c r="AZ16" s="310"/>
      <c r="BA16" s="310"/>
      <c r="BB16" s="310"/>
      <c r="BC16" s="310"/>
      <c r="BD16" s="310"/>
      <c r="BE16" s="310"/>
      <c r="BF16" s="310"/>
      <c r="BG16" s="311"/>
      <c r="BH16" s="309"/>
      <c r="BI16" s="310"/>
      <c r="BJ16" s="310"/>
      <c r="BK16" s="310"/>
      <c r="BL16" s="310"/>
      <c r="BM16" s="310"/>
      <c r="BN16" s="310"/>
      <c r="BO16" s="310"/>
      <c r="BP16" s="310"/>
      <c r="BQ16" s="311"/>
      <c r="BR16" s="309"/>
      <c r="BS16" s="310"/>
      <c r="BT16" s="310"/>
      <c r="BU16" s="310"/>
      <c r="BV16" s="310"/>
      <c r="BW16" s="310"/>
      <c r="BX16" s="310"/>
      <c r="BY16" s="310"/>
      <c r="BZ16" s="310"/>
      <c r="CA16" s="311"/>
      <c r="CB16" s="309"/>
      <c r="CC16" s="310"/>
      <c r="CD16" s="310"/>
      <c r="CE16" s="310"/>
      <c r="CF16" s="310"/>
      <c r="CG16" s="310"/>
      <c r="CH16" s="310"/>
      <c r="CI16" s="310"/>
      <c r="CJ16" s="310"/>
      <c r="CK16" s="311"/>
      <c r="CL16" s="309"/>
      <c r="CM16" s="310"/>
      <c r="CN16" s="310"/>
      <c r="CO16" s="310"/>
      <c r="CP16" s="310"/>
      <c r="CQ16" s="310"/>
      <c r="CR16" s="310"/>
      <c r="CS16" s="310"/>
      <c r="CT16" s="310"/>
      <c r="CU16" s="313"/>
    </row>
    <row r="17" spans="1:99">
      <c r="A17" s="323" t="s">
        <v>89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5"/>
      <c r="W17" s="101"/>
      <c r="X17" s="101"/>
      <c r="Y17" s="101"/>
      <c r="Z17" s="101"/>
      <c r="AA17" s="102"/>
      <c r="AB17" s="306"/>
      <c r="AC17" s="307"/>
      <c r="AD17" s="307"/>
      <c r="AE17" s="307"/>
      <c r="AF17" s="307"/>
      <c r="AG17" s="307"/>
      <c r="AH17" s="307"/>
      <c r="AI17" s="307"/>
      <c r="AJ17" s="307"/>
      <c r="AK17" s="308"/>
      <c r="AL17" s="306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8"/>
      <c r="AX17" s="306"/>
      <c r="AY17" s="307"/>
      <c r="AZ17" s="307"/>
      <c r="BA17" s="307"/>
      <c r="BB17" s="307"/>
      <c r="BC17" s="307"/>
      <c r="BD17" s="307"/>
      <c r="BE17" s="307"/>
      <c r="BF17" s="307"/>
      <c r="BG17" s="308"/>
      <c r="BH17" s="306"/>
      <c r="BI17" s="307"/>
      <c r="BJ17" s="307"/>
      <c r="BK17" s="307"/>
      <c r="BL17" s="307"/>
      <c r="BM17" s="307"/>
      <c r="BN17" s="307"/>
      <c r="BO17" s="307"/>
      <c r="BP17" s="307"/>
      <c r="BQ17" s="308"/>
      <c r="BR17" s="306"/>
      <c r="BS17" s="307"/>
      <c r="BT17" s="307"/>
      <c r="BU17" s="307"/>
      <c r="BV17" s="307"/>
      <c r="BW17" s="307"/>
      <c r="BX17" s="307"/>
      <c r="BY17" s="307"/>
      <c r="BZ17" s="307"/>
      <c r="CA17" s="308"/>
      <c r="CB17" s="306"/>
      <c r="CC17" s="307"/>
      <c r="CD17" s="307"/>
      <c r="CE17" s="307"/>
      <c r="CF17" s="307"/>
      <c r="CG17" s="307"/>
      <c r="CH17" s="307"/>
      <c r="CI17" s="307"/>
      <c r="CJ17" s="307"/>
      <c r="CK17" s="308"/>
      <c r="CL17" s="306"/>
      <c r="CM17" s="307"/>
      <c r="CN17" s="307"/>
      <c r="CO17" s="307"/>
      <c r="CP17" s="307"/>
      <c r="CQ17" s="307"/>
      <c r="CR17" s="307"/>
      <c r="CS17" s="307"/>
      <c r="CT17" s="307"/>
      <c r="CU17" s="312"/>
    </row>
    <row r="18" spans="1:99">
      <c r="A18" s="314"/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42"/>
      <c r="W18" s="43"/>
      <c r="X18" s="43"/>
      <c r="Y18" s="43"/>
      <c r="Z18" s="43"/>
      <c r="AA18" s="116"/>
      <c r="AB18" s="309"/>
      <c r="AC18" s="310"/>
      <c r="AD18" s="310"/>
      <c r="AE18" s="310"/>
      <c r="AF18" s="310"/>
      <c r="AG18" s="310"/>
      <c r="AH18" s="310"/>
      <c r="AI18" s="310"/>
      <c r="AJ18" s="310"/>
      <c r="AK18" s="311"/>
      <c r="AL18" s="309"/>
      <c r="AM18" s="310"/>
      <c r="AN18" s="310"/>
      <c r="AO18" s="310"/>
      <c r="AP18" s="310"/>
      <c r="AQ18" s="310"/>
      <c r="AR18" s="310"/>
      <c r="AS18" s="310"/>
      <c r="AT18" s="310"/>
      <c r="AU18" s="310"/>
      <c r="AV18" s="310"/>
      <c r="AW18" s="311"/>
      <c r="AX18" s="309"/>
      <c r="AY18" s="310"/>
      <c r="AZ18" s="310"/>
      <c r="BA18" s="310"/>
      <c r="BB18" s="310"/>
      <c r="BC18" s="310"/>
      <c r="BD18" s="310"/>
      <c r="BE18" s="310"/>
      <c r="BF18" s="310"/>
      <c r="BG18" s="311"/>
      <c r="BH18" s="309"/>
      <c r="BI18" s="310"/>
      <c r="BJ18" s="310"/>
      <c r="BK18" s="310"/>
      <c r="BL18" s="310"/>
      <c r="BM18" s="310"/>
      <c r="BN18" s="310"/>
      <c r="BO18" s="310"/>
      <c r="BP18" s="310"/>
      <c r="BQ18" s="311"/>
      <c r="BR18" s="309"/>
      <c r="BS18" s="310"/>
      <c r="BT18" s="310"/>
      <c r="BU18" s="310"/>
      <c r="BV18" s="310"/>
      <c r="BW18" s="310"/>
      <c r="BX18" s="310"/>
      <c r="BY18" s="310"/>
      <c r="BZ18" s="310"/>
      <c r="CA18" s="311"/>
      <c r="CB18" s="309"/>
      <c r="CC18" s="310"/>
      <c r="CD18" s="310"/>
      <c r="CE18" s="310"/>
      <c r="CF18" s="310"/>
      <c r="CG18" s="310"/>
      <c r="CH18" s="310"/>
      <c r="CI18" s="310"/>
      <c r="CJ18" s="310"/>
      <c r="CK18" s="311"/>
      <c r="CL18" s="309"/>
      <c r="CM18" s="310"/>
      <c r="CN18" s="310"/>
      <c r="CO18" s="310"/>
      <c r="CP18" s="310"/>
      <c r="CQ18" s="310"/>
      <c r="CR18" s="310"/>
      <c r="CS18" s="310"/>
      <c r="CT18" s="310"/>
      <c r="CU18" s="313"/>
    </row>
    <row r="19" spans="1:99" ht="15" customHeight="1">
      <c r="A19" s="194" t="s">
        <v>132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254"/>
      <c r="V19" s="45" t="s">
        <v>131</v>
      </c>
      <c r="W19" s="46"/>
      <c r="X19" s="46"/>
      <c r="Y19" s="46"/>
      <c r="Z19" s="46"/>
      <c r="AA19" s="46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>
        <v>6497135.4800000004</v>
      </c>
      <c r="AY19" s="189"/>
      <c r="AZ19" s="189"/>
      <c r="BA19" s="189"/>
      <c r="BB19" s="189"/>
      <c r="BC19" s="189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  <c r="BT19" s="189"/>
      <c r="BU19" s="189"/>
      <c r="BV19" s="189"/>
      <c r="BW19" s="189"/>
      <c r="BX19" s="189"/>
      <c r="BY19" s="189"/>
      <c r="BZ19" s="189"/>
      <c r="CA19" s="189"/>
      <c r="CB19" s="189">
        <v>6497135.4800000004</v>
      </c>
      <c r="CC19" s="189"/>
      <c r="CD19" s="189"/>
      <c r="CE19" s="189"/>
      <c r="CF19" s="189"/>
      <c r="CG19" s="189"/>
      <c r="CH19" s="189"/>
      <c r="CI19" s="189"/>
      <c r="CJ19" s="189"/>
      <c r="CK19" s="189"/>
      <c r="CL19" s="189"/>
      <c r="CM19" s="189"/>
      <c r="CN19" s="189"/>
      <c r="CO19" s="189"/>
      <c r="CP19" s="189"/>
      <c r="CQ19" s="189"/>
      <c r="CR19" s="189"/>
      <c r="CS19" s="189"/>
      <c r="CT19" s="189"/>
      <c r="CU19" s="190"/>
    </row>
    <row r="20" spans="1:99" ht="15" customHeight="1">
      <c r="A20" s="255"/>
      <c r="B20" s="255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6"/>
      <c r="V20" s="45"/>
      <c r="W20" s="46"/>
      <c r="X20" s="46"/>
      <c r="Y20" s="46"/>
      <c r="Z20" s="46"/>
      <c r="AA20" s="46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89"/>
      <c r="BA20" s="189"/>
      <c r="BB20" s="189"/>
      <c r="BC20" s="189"/>
      <c r="BD20" s="189"/>
      <c r="BE20" s="189"/>
      <c r="BF20" s="189"/>
      <c r="BG20" s="189"/>
      <c r="BH20" s="189"/>
      <c r="BI20" s="189"/>
      <c r="BJ20" s="189"/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89"/>
      <c r="BV20" s="189"/>
      <c r="BW20" s="189"/>
      <c r="BX20" s="189"/>
      <c r="BY20" s="189"/>
      <c r="BZ20" s="189"/>
      <c r="CA20" s="189"/>
      <c r="CB20" s="189"/>
      <c r="CC20" s="189"/>
      <c r="CD20" s="189"/>
      <c r="CE20" s="189"/>
      <c r="CF20" s="189"/>
      <c r="CG20" s="189"/>
      <c r="CH20" s="189"/>
      <c r="CI20" s="189"/>
      <c r="CJ20" s="189"/>
      <c r="CK20" s="189"/>
      <c r="CL20" s="189"/>
      <c r="CM20" s="189"/>
      <c r="CN20" s="189"/>
      <c r="CO20" s="189"/>
      <c r="CP20" s="189"/>
      <c r="CQ20" s="189"/>
      <c r="CR20" s="189"/>
      <c r="CS20" s="189"/>
      <c r="CT20" s="189"/>
      <c r="CU20" s="190"/>
    </row>
    <row r="21" spans="1:99">
      <c r="A21" s="256" t="s">
        <v>139</v>
      </c>
      <c r="B21" s="326"/>
      <c r="C21" s="326"/>
      <c r="D21" s="326"/>
      <c r="E21" s="326"/>
      <c r="F21" s="326"/>
      <c r="G21" s="326"/>
      <c r="H21" s="326"/>
      <c r="I21" s="326"/>
      <c r="J21" s="326"/>
      <c r="K21" s="326"/>
      <c r="L21" s="326"/>
      <c r="M21" s="326"/>
      <c r="N21" s="326"/>
      <c r="O21" s="326"/>
      <c r="P21" s="326"/>
      <c r="Q21" s="326"/>
      <c r="R21" s="326"/>
      <c r="S21" s="326"/>
      <c r="T21" s="326"/>
      <c r="U21" s="326"/>
      <c r="V21" s="325" t="s">
        <v>135</v>
      </c>
      <c r="W21" s="101"/>
      <c r="X21" s="101"/>
      <c r="Y21" s="101"/>
      <c r="Z21" s="101"/>
      <c r="AA21" s="102"/>
      <c r="AB21" s="306"/>
      <c r="AC21" s="307"/>
      <c r="AD21" s="307"/>
      <c r="AE21" s="307"/>
      <c r="AF21" s="307"/>
      <c r="AG21" s="307"/>
      <c r="AH21" s="307"/>
      <c r="AI21" s="307"/>
      <c r="AJ21" s="307"/>
      <c r="AK21" s="308"/>
      <c r="AL21" s="306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8"/>
      <c r="AX21" s="306"/>
      <c r="AY21" s="307"/>
      <c r="AZ21" s="307"/>
      <c r="BA21" s="307"/>
      <c r="BB21" s="307"/>
      <c r="BC21" s="307"/>
      <c r="BD21" s="307"/>
      <c r="BE21" s="307"/>
      <c r="BF21" s="307"/>
      <c r="BG21" s="308"/>
      <c r="BH21" s="306"/>
      <c r="BI21" s="307"/>
      <c r="BJ21" s="307"/>
      <c r="BK21" s="307"/>
      <c r="BL21" s="307"/>
      <c r="BM21" s="307"/>
      <c r="BN21" s="307"/>
      <c r="BO21" s="307"/>
      <c r="BP21" s="307"/>
      <c r="BQ21" s="308"/>
      <c r="BR21" s="306"/>
      <c r="BS21" s="307"/>
      <c r="BT21" s="307"/>
      <c r="BU21" s="307"/>
      <c r="BV21" s="307"/>
      <c r="BW21" s="307"/>
      <c r="BX21" s="307"/>
      <c r="BY21" s="307"/>
      <c r="BZ21" s="307"/>
      <c r="CA21" s="308"/>
      <c r="CB21" s="306"/>
      <c r="CC21" s="307"/>
      <c r="CD21" s="307"/>
      <c r="CE21" s="307"/>
      <c r="CF21" s="307"/>
      <c r="CG21" s="307"/>
      <c r="CH21" s="307"/>
      <c r="CI21" s="307"/>
      <c r="CJ21" s="307"/>
      <c r="CK21" s="308"/>
      <c r="CL21" s="306"/>
      <c r="CM21" s="307"/>
      <c r="CN21" s="307"/>
      <c r="CO21" s="307"/>
      <c r="CP21" s="307"/>
      <c r="CQ21" s="307"/>
      <c r="CR21" s="307"/>
      <c r="CS21" s="307"/>
      <c r="CT21" s="307"/>
      <c r="CU21" s="312"/>
    </row>
    <row r="22" spans="1:99">
      <c r="A22" s="226" t="s">
        <v>133</v>
      </c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38"/>
      <c r="W22" s="317"/>
      <c r="X22" s="317"/>
      <c r="Y22" s="317"/>
      <c r="Z22" s="317"/>
      <c r="AA22" s="318"/>
      <c r="AB22" s="339"/>
      <c r="AC22" s="340"/>
      <c r="AD22" s="340"/>
      <c r="AE22" s="340"/>
      <c r="AF22" s="340"/>
      <c r="AG22" s="340"/>
      <c r="AH22" s="340"/>
      <c r="AI22" s="340"/>
      <c r="AJ22" s="340"/>
      <c r="AK22" s="341"/>
      <c r="AL22" s="309"/>
      <c r="AM22" s="310"/>
      <c r="AN22" s="310"/>
      <c r="AO22" s="310"/>
      <c r="AP22" s="310"/>
      <c r="AQ22" s="310"/>
      <c r="AR22" s="310"/>
      <c r="AS22" s="310"/>
      <c r="AT22" s="310"/>
      <c r="AU22" s="310"/>
      <c r="AV22" s="310"/>
      <c r="AW22" s="311"/>
      <c r="AX22" s="309"/>
      <c r="AY22" s="310"/>
      <c r="AZ22" s="310"/>
      <c r="BA22" s="310"/>
      <c r="BB22" s="310"/>
      <c r="BC22" s="310"/>
      <c r="BD22" s="310"/>
      <c r="BE22" s="310"/>
      <c r="BF22" s="310"/>
      <c r="BG22" s="311"/>
      <c r="BH22" s="309"/>
      <c r="BI22" s="310"/>
      <c r="BJ22" s="310"/>
      <c r="BK22" s="310"/>
      <c r="BL22" s="310"/>
      <c r="BM22" s="310"/>
      <c r="BN22" s="310"/>
      <c r="BO22" s="310"/>
      <c r="BP22" s="310"/>
      <c r="BQ22" s="311"/>
      <c r="BR22" s="309"/>
      <c r="BS22" s="310"/>
      <c r="BT22" s="310"/>
      <c r="BU22" s="310"/>
      <c r="BV22" s="310"/>
      <c r="BW22" s="310"/>
      <c r="BX22" s="310"/>
      <c r="BY22" s="310"/>
      <c r="BZ22" s="310"/>
      <c r="CA22" s="311"/>
      <c r="CB22" s="309"/>
      <c r="CC22" s="310"/>
      <c r="CD22" s="310"/>
      <c r="CE22" s="310"/>
      <c r="CF22" s="310"/>
      <c r="CG22" s="310"/>
      <c r="CH22" s="310"/>
      <c r="CI22" s="310"/>
      <c r="CJ22" s="310"/>
      <c r="CK22" s="311"/>
      <c r="CL22" s="309"/>
      <c r="CM22" s="310"/>
      <c r="CN22" s="310"/>
      <c r="CO22" s="310"/>
      <c r="CP22" s="310"/>
      <c r="CQ22" s="310"/>
      <c r="CR22" s="310"/>
      <c r="CS22" s="310"/>
      <c r="CT22" s="310"/>
      <c r="CU22" s="313"/>
    </row>
    <row r="23" spans="1:99">
      <c r="A23" s="319" t="s">
        <v>134</v>
      </c>
      <c r="B23" s="320"/>
      <c r="C23" s="320"/>
      <c r="D23" s="320"/>
      <c r="E23" s="320"/>
      <c r="F23" s="320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1"/>
      <c r="V23" s="317"/>
      <c r="W23" s="317"/>
      <c r="X23" s="317"/>
      <c r="Y23" s="317"/>
      <c r="Z23" s="317"/>
      <c r="AA23" s="318"/>
      <c r="AB23" s="306"/>
      <c r="AC23" s="307"/>
      <c r="AD23" s="307"/>
      <c r="AE23" s="307"/>
      <c r="AF23" s="307"/>
      <c r="AG23" s="307"/>
      <c r="AH23" s="307"/>
      <c r="AI23" s="307"/>
      <c r="AJ23" s="307"/>
      <c r="AK23" s="308"/>
      <c r="AL23" s="306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8"/>
      <c r="AX23" s="306"/>
      <c r="AY23" s="307"/>
      <c r="AZ23" s="307"/>
      <c r="BA23" s="307"/>
      <c r="BB23" s="307"/>
      <c r="BC23" s="307"/>
      <c r="BD23" s="307"/>
      <c r="BE23" s="307"/>
      <c r="BF23" s="307"/>
      <c r="BG23" s="308"/>
      <c r="BH23" s="306"/>
      <c r="BI23" s="307"/>
      <c r="BJ23" s="307"/>
      <c r="BK23" s="307"/>
      <c r="BL23" s="307"/>
      <c r="BM23" s="307"/>
      <c r="BN23" s="307"/>
      <c r="BO23" s="307"/>
      <c r="BP23" s="307"/>
      <c r="BQ23" s="308"/>
      <c r="BR23" s="306"/>
      <c r="BS23" s="307"/>
      <c r="BT23" s="307"/>
      <c r="BU23" s="307"/>
      <c r="BV23" s="307"/>
      <c r="BW23" s="307"/>
      <c r="BX23" s="307"/>
      <c r="BY23" s="307"/>
      <c r="BZ23" s="307"/>
      <c r="CA23" s="308"/>
      <c r="CB23" s="306"/>
      <c r="CC23" s="307"/>
      <c r="CD23" s="307"/>
      <c r="CE23" s="307"/>
      <c r="CF23" s="307"/>
      <c r="CG23" s="307"/>
      <c r="CH23" s="307"/>
      <c r="CI23" s="307"/>
      <c r="CJ23" s="307"/>
      <c r="CK23" s="308"/>
      <c r="CL23" s="306"/>
      <c r="CM23" s="307"/>
      <c r="CN23" s="307"/>
      <c r="CO23" s="307"/>
      <c r="CP23" s="307"/>
      <c r="CQ23" s="307"/>
      <c r="CR23" s="307"/>
      <c r="CS23" s="307"/>
      <c r="CT23" s="307"/>
      <c r="CU23" s="312"/>
    </row>
    <row r="24" spans="1:99">
      <c r="A24" s="314"/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6"/>
      <c r="V24" s="43"/>
      <c r="W24" s="43"/>
      <c r="X24" s="43"/>
      <c r="Y24" s="43"/>
      <c r="Z24" s="43"/>
      <c r="AA24" s="116"/>
      <c r="AB24" s="309"/>
      <c r="AC24" s="310"/>
      <c r="AD24" s="310"/>
      <c r="AE24" s="310"/>
      <c r="AF24" s="310"/>
      <c r="AG24" s="310"/>
      <c r="AH24" s="310"/>
      <c r="AI24" s="310"/>
      <c r="AJ24" s="310"/>
      <c r="AK24" s="311"/>
      <c r="AL24" s="309"/>
      <c r="AM24" s="310"/>
      <c r="AN24" s="310"/>
      <c r="AO24" s="310"/>
      <c r="AP24" s="310"/>
      <c r="AQ24" s="310"/>
      <c r="AR24" s="310"/>
      <c r="AS24" s="310"/>
      <c r="AT24" s="310"/>
      <c r="AU24" s="310"/>
      <c r="AV24" s="310"/>
      <c r="AW24" s="311"/>
      <c r="AX24" s="309"/>
      <c r="AY24" s="310"/>
      <c r="AZ24" s="310"/>
      <c r="BA24" s="310"/>
      <c r="BB24" s="310"/>
      <c r="BC24" s="310"/>
      <c r="BD24" s="310"/>
      <c r="BE24" s="310"/>
      <c r="BF24" s="310"/>
      <c r="BG24" s="311"/>
      <c r="BH24" s="309"/>
      <c r="BI24" s="310"/>
      <c r="BJ24" s="310"/>
      <c r="BK24" s="310"/>
      <c r="BL24" s="310"/>
      <c r="BM24" s="310"/>
      <c r="BN24" s="310"/>
      <c r="BO24" s="310"/>
      <c r="BP24" s="310"/>
      <c r="BQ24" s="311"/>
      <c r="BR24" s="309"/>
      <c r="BS24" s="310"/>
      <c r="BT24" s="310"/>
      <c r="BU24" s="310"/>
      <c r="BV24" s="310"/>
      <c r="BW24" s="310"/>
      <c r="BX24" s="310"/>
      <c r="BY24" s="310"/>
      <c r="BZ24" s="310"/>
      <c r="CA24" s="311"/>
      <c r="CB24" s="309"/>
      <c r="CC24" s="310"/>
      <c r="CD24" s="310"/>
      <c r="CE24" s="310"/>
      <c r="CF24" s="310"/>
      <c r="CG24" s="310"/>
      <c r="CH24" s="310"/>
      <c r="CI24" s="310"/>
      <c r="CJ24" s="310"/>
      <c r="CK24" s="311"/>
      <c r="CL24" s="309"/>
      <c r="CM24" s="310"/>
      <c r="CN24" s="310"/>
      <c r="CO24" s="310"/>
      <c r="CP24" s="310"/>
      <c r="CQ24" s="310"/>
      <c r="CR24" s="310"/>
      <c r="CS24" s="310"/>
      <c r="CT24" s="310"/>
      <c r="CU24" s="313"/>
    </row>
    <row r="25" spans="1:99" ht="15" customHeight="1">
      <c r="A25" s="194" t="s">
        <v>136</v>
      </c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254"/>
      <c r="V25" s="45" t="s">
        <v>138</v>
      </c>
      <c r="W25" s="46"/>
      <c r="X25" s="46"/>
      <c r="Y25" s="46"/>
      <c r="Z25" s="46"/>
      <c r="AA25" s="46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189"/>
      <c r="AX25" s="189">
        <v>6497135.4800000004</v>
      </c>
      <c r="AY25" s="189"/>
      <c r="AZ25" s="189"/>
      <c r="BA25" s="189"/>
      <c r="BB25" s="189"/>
      <c r="BC25" s="189"/>
      <c r="BD25" s="189"/>
      <c r="BE25" s="189"/>
      <c r="BF25" s="189"/>
      <c r="BG25" s="189"/>
      <c r="BH25" s="189"/>
      <c r="BI25" s="189"/>
      <c r="BJ25" s="189"/>
      <c r="BK25" s="189"/>
      <c r="BL25" s="189"/>
      <c r="BM25" s="189"/>
      <c r="BN25" s="189"/>
      <c r="BO25" s="189"/>
      <c r="BP25" s="189"/>
      <c r="BQ25" s="189"/>
      <c r="BR25" s="189"/>
      <c r="BS25" s="189"/>
      <c r="BT25" s="189"/>
      <c r="BU25" s="189"/>
      <c r="BV25" s="189"/>
      <c r="BW25" s="189"/>
      <c r="BX25" s="189"/>
      <c r="BY25" s="189"/>
      <c r="BZ25" s="189"/>
      <c r="CA25" s="189"/>
      <c r="CB25" s="189">
        <v>6497135.4800000004</v>
      </c>
      <c r="CC25" s="189"/>
      <c r="CD25" s="189"/>
      <c r="CE25" s="189"/>
      <c r="CF25" s="189"/>
      <c r="CG25" s="189"/>
      <c r="CH25" s="189"/>
      <c r="CI25" s="189"/>
      <c r="CJ25" s="189"/>
      <c r="CK25" s="189"/>
      <c r="CL25" s="189"/>
      <c r="CM25" s="189"/>
      <c r="CN25" s="189"/>
      <c r="CO25" s="189"/>
      <c r="CP25" s="189"/>
      <c r="CQ25" s="189"/>
      <c r="CR25" s="189"/>
      <c r="CS25" s="189"/>
      <c r="CT25" s="189"/>
      <c r="CU25" s="190"/>
    </row>
    <row r="26" spans="1:99" ht="15" customHeight="1">
      <c r="A26" s="62" t="s">
        <v>137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3"/>
      <c r="V26" s="45"/>
      <c r="W26" s="46"/>
      <c r="X26" s="46"/>
      <c r="Y26" s="46"/>
      <c r="Z26" s="46"/>
      <c r="AA26" s="46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89"/>
      <c r="BE26" s="189"/>
      <c r="BF26" s="189"/>
      <c r="BG26" s="189"/>
      <c r="BH26" s="189"/>
      <c r="BI26" s="189"/>
      <c r="BJ26" s="189"/>
      <c r="BK26" s="189"/>
      <c r="BL26" s="189"/>
      <c r="BM26" s="189"/>
      <c r="BN26" s="189"/>
      <c r="BO26" s="189"/>
      <c r="BP26" s="189"/>
      <c r="BQ26" s="189"/>
      <c r="BR26" s="189"/>
      <c r="BS26" s="189"/>
      <c r="BT26" s="189"/>
      <c r="BU26" s="189"/>
      <c r="BV26" s="189"/>
      <c r="BW26" s="189"/>
      <c r="BX26" s="189"/>
      <c r="BY26" s="189"/>
      <c r="BZ26" s="189"/>
      <c r="CA26" s="189"/>
      <c r="CB26" s="189"/>
      <c r="CC26" s="189"/>
      <c r="CD26" s="189"/>
      <c r="CE26" s="189"/>
      <c r="CF26" s="189"/>
      <c r="CG26" s="189"/>
      <c r="CH26" s="189"/>
      <c r="CI26" s="189"/>
      <c r="CJ26" s="189"/>
      <c r="CK26" s="189"/>
      <c r="CL26" s="189"/>
      <c r="CM26" s="189"/>
      <c r="CN26" s="189"/>
      <c r="CO26" s="189"/>
      <c r="CP26" s="189"/>
      <c r="CQ26" s="189"/>
      <c r="CR26" s="189"/>
      <c r="CS26" s="189"/>
      <c r="CT26" s="189"/>
      <c r="CU26" s="190"/>
    </row>
    <row r="27" spans="1:99" ht="15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3"/>
      <c r="V27" s="45"/>
      <c r="W27" s="46"/>
      <c r="X27" s="46"/>
      <c r="Y27" s="46"/>
      <c r="Z27" s="46"/>
      <c r="AA27" s="46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  <c r="AU27" s="189"/>
      <c r="AV27" s="189"/>
      <c r="AW27" s="189"/>
      <c r="AX27" s="189"/>
      <c r="AY27" s="189"/>
      <c r="AZ27" s="189"/>
      <c r="BA27" s="189"/>
      <c r="BB27" s="189"/>
      <c r="BC27" s="189"/>
      <c r="BD27" s="189"/>
      <c r="BE27" s="189"/>
      <c r="BF27" s="189"/>
      <c r="BG27" s="189"/>
      <c r="BH27" s="189"/>
      <c r="BI27" s="189"/>
      <c r="BJ27" s="189"/>
      <c r="BK27" s="189"/>
      <c r="BL27" s="189"/>
      <c r="BM27" s="189"/>
      <c r="BN27" s="189"/>
      <c r="BO27" s="189"/>
      <c r="BP27" s="189"/>
      <c r="BQ27" s="189"/>
      <c r="BR27" s="189"/>
      <c r="BS27" s="189"/>
      <c r="BT27" s="189"/>
      <c r="BU27" s="189"/>
      <c r="BV27" s="189"/>
      <c r="BW27" s="189"/>
      <c r="BX27" s="189"/>
      <c r="BY27" s="189"/>
      <c r="BZ27" s="189"/>
      <c r="CA27" s="189"/>
      <c r="CB27" s="189"/>
      <c r="CC27" s="189"/>
      <c r="CD27" s="189"/>
      <c r="CE27" s="189"/>
      <c r="CF27" s="189"/>
      <c r="CG27" s="189"/>
      <c r="CH27" s="189"/>
      <c r="CI27" s="189"/>
      <c r="CJ27" s="189"/>
      <c r="CK27" s="189"/>
      <c r="CL27" s="189"/>
      <c r="CM27" s="189"/>
      <c r="CN27" s="189"/>
      <c r="CO27" s="189"/>
      <c r="CP27" s="189"/>
      <c r="CQ27" s="189"/>
      <c r="CR27" s="189"/>
      <c r="CS27" s="189"/>
      <c r="CT27" s="189"/>
      <c r="CU27" s="190"/>
    </row>
    <row r="28" spans="1:99" ht="15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3"/>
      <c r="V28" s="45"/>
      <c r="W28" s="46"/>
      <c r="X28" s="46"/>
      <c r="Y28" s="46"/>
      <c r="Z28" s="46"/>
      <c r="AA28" s="46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89"/>
      <c r="AU28" s="189"/>
      <c r="AV28" s="189"/>
      <c r="AW28" s="189"/>
      <c r="AX28" s="189"/>
      <c r="AY28" s="189"/>
      <c r="AZ28" s="189"/>
      <c r="BA28" s="189"/>
      <c r="BB28" s="189"/>
      <c r="BC28" s="189"/>
      <c r="BD28" s="189"/>
      <c r="BE28" s="189"/>
      <c r="BF28" s="189"/>
      <c r="BG28" s="189"/>
      <c r="BH28" s="189"/>
      <c r="BI28" s="189"/>
      <c r="BJ28" s="189"/>
      <c r="BK28" s="189"/>
      <c r="BL28" s="189"/>
      <c r="BM28" s="189"/>
      <c r="BN28" s="189"/>
      <c r="BO28" s="189"/>
      <c r="BP28" s="189"/>
      <c r="BQ28" s="189"/>
      <c r="BR28" s="189"/>
      <c r="BS28" s="189"/>
      <c r="BT28" s="189"/>
      <c r="BU28" s="189"/>
      <c r="BV28" s="189"/>
      <c r="BW28" s="189"/>
      <c r="BX28" s="189"/>
      <c r="BY28" s="189"/>
      <c r="BZ28" s="189"/>
      <c r="CA28" s="189"/>
      <c r="CB28" s="189"/>
      <c r="CC28" s="189"/>
      <c r="CD28" s="189"/>
      <c r="CE28" s="189"/>
      <c r="CF28" s="189"/>
      <c r="CG28" s="189"/>
      <c r="CH28" s="189"/>
      <c r="CI28" s="189"/>
      <c r="CJ28" s="189"/>
      <c r="CK28" s="189"/>
      <c r="CL28" s="189"/>
      <c r="CM28" s="189"/>
      <c r="CN28" s="189"/>
      <c r="CO28" s="189"/>
      <c r="CP28" s="189"/>
      <c r="CQ28" s="189"/>
      <c r="CR28" s="189"/>
      <c r="CS28" s="189"/>
      <c r="CT28" s="189"/>
      <c r="CU28" s="190"/>
    </row>
    <row r="29" spans="1:99" ht="15" customHeight="1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3"/>
      <c r="V29" s="45"/>
      <c r="W29" s="46"/>
      <c r="X29" s="46"/>
      <c r="Y29" s="46"/>
      <c r="Z29" s="46"/>
      <c r="AA29" s="46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  <c r="AU29" s="189"/>
      <c r="AV29" s="189"/>
      <c r="AW29" s="189"/>
      <c r="AX29" s="189"/>
      <c r="AY29" s="189"/>
      <c r="AZ29" s="189"/>
      <c r="BA29" s="189"/>
      <c r="BB29" s="189"/>
      <c r="BC29" s="189"/>
      <c r="BD29" s="189"/>
      <c r="BE29" s="189"/>
      <c r="BF29" s="189"/>
      <c r="BG29" s="189"/>
      <c r="BH29" s="189"/>
      <c r="BI29" s="189"/>
      <c r="BJ29" s="189"/>
      <c r="BK29" s="189"/>
      <c r="BL29" s="189"/>
      <c r="BM29" s="189"/>
      <c r="BN29" s="189"/>
      <c r="BO29" s="189"/>
      <c r="BP29" s="189"/>
      <c r="BQ29" s="189"/>
      <c r="BR29" s="189"/>
      <c r="BS29" s="189"/>
      <c r="BT29" s="189"/>
      <c r="BU29" s="189"/>
      <c r="BV29" s="189"/>
      <c r="BW29" s="189"/>
      <c r="BX29" s="189"/>
      <c r="BY29" s="189"/>
      <c r="BZ29" s="189"/>
      <c r="CA29" s="189"/>
      <c r="CB29" s="189"/>
      <c r="CC29" s="189"/>
      <c r="CD29" s="189"/>
      <c r="CE29" s="189"/>
      <c r="CF29" s="189"/>
      <c r="CG29" s="189"/>
      <c r="CH29" s="189"/>
      <c r="CI29" s="189"/>
      <c r="CJ29" s="189"/>
      <c r="CK29" s="189"/>
      <c r="CL29" s="189"/>
      <c r="CM29" s="189"/>
      <c r="CN29" s="189"/>
      <c r="CO29" s="189"/>
      <c r="CP29" s="189"/>
      <c r="CQ29" s="189"/>
      <c r="CR29" s="189"/>
      <c r="CS29" s="189"/>
      <c r="CT29" s="189"/>
      <c r="CU29" s="190"/>
    </row>
    <row r="30" spans="1:99" ht="15" customHeight="1" thickBot="1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3"/>
      <c r="V30" s="48"/>
      <c r="W30" s="49"/>
      <c r="X30" s="49"/>
      <c r="Y30" s="49"/>
      <c r="Z30" s="49"/>
      <c r="AA30" s="49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45"/>
    </row>
    <row r="31" spans="1:99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99" s="21" customFormat="1">
      <c r="A32" s="27" t="s">
        <v>174</v>
      </c>
      <c r="L32" s="302"/>
      <c r="M32" s="302"/>
      <c r="N32" s="302"/>
      <c r="O32" s="302"/>
      <c r="P32" s="302"/>
      <c r="Q32" s="302"/>
      <c r="R32" s="302"/>
      <c r="S32" s="302"/>
      <c r="T32" s="302"/>
      <c r="U32" s="302"/>
      <c r="V32" s="302"/>
      <c r="W32" s="302"/>
      <c r="AA32" s="302" t="s">
        <v>175</v>
      </c>
      <c r="AB32" s="302"/>
      <c r="AC32" s="302"/>
      <c r="AD32" s="302"/>
      <c r="AE32" s="302"/>
      <c r="AF32" s="302"/>
      <c r="AG32" s="302"/>
      <c r="AH32" s="302"/>
      <c r="AI32" s="302"/>
      <c r="AJ32" s="302"/>
      <c r="AK32" s="302"/>
      <c r="AL32" s="302"/>
      <c r="AM32" s="302"/>
      <c r="AN32" s="302"/>
      <c r="AO32" s="302"/>
      <c r="AP32" s="302"/>
      <c r="AQ32" s="302"/>
      <c r="AR32" s="302"/>
      <c r="AX32" s="27" t="s">
        <v>90</v>
      </c>
    </row>
    <row r="33" spans="1:99" s="32" customFormat="1">
      <c r="L33" s="335" t="s">
        <v>11</v>
      </c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5"/>
      <c r="AA33" s="335" t="s">
        <v>12</v>
      </c>
      <c r="AB33" s="335"/>
      <c r="AC33" s="335"/>
      <c r="AD33" s="335"/>
      <c r="AE33" s="335"/>
      <c r="AF33" s="335"/>
      <c r="AG33" s="335"/>
      <c r="AH33" s="335"/>
      <c r="AI33" s="335"/>
      <c r="AJ33" s="335"/>
      <c r="AK33" s="335"/>
      <c r="AL33" s="335"/>
      <c r="AM33" s="335"/>
      <c r="AN33" s="335"/>
      <c r="AO33" s="335"/>
      <c r="AP33" s="335"/>
      <c r="AQ33" s="335"/>
      <c r="AR33" s="335"/>
      <c r="AX33" s="344" t="s">
        <v>91</v>
      </c>
      <c r="AY33" s="344"/>
      <c r="AZ33" s="344"/>
      <c r="BA33" s="344"/>
      <c r="BB33" s="344"/>
      <c r="BC33" s="344"/>
      <c r="BD33" s="344"/>
      <c r="BE33" s="344"/>
      <c r="BF33" s="344"/>
      <c r="BG33" s="344"/>
      <c r="BH33" s="344"/>
      <c r="BI33" s="344"/>
      <c r="BJ33" s="344"/>
      <c r="BK33" s="344"/>
      <c r="BL33" s="344"/>
      <c r="BM33" s="331"/>
      <c r="BN33" s="331"/>
      <c r="BO33" s="331"/>
      <c r="BP33" s="331"/>
      <c r="BQ33" s="331"/>
      <c r="BR33" s="331"/>
      <c r="BS33" s="331"/>
      <c r="BT33" s="331"/>
      <c r="BU33" s="331"/>
      <c r="BV33" s="331"/>
      <c r="BW33" s="331"/>
      <c r="BX33" s="331"/>
      <c r="CB33" s="331"/>
      <c r="CC33" s="331"/>
      <c r="CD33" s="331"/>
      <c r="CE33" s="331"/>
      <c r="CF33" s="331"/>
      <c r="CG33" s="331"/>
      <c r="CH33" s="331"/>
      <c r="CI33" s="331"/>
      <c r="CJ33" s="331"/>
      <c r="CK33" s="331"/>
      <c r="CL33" s="331"/>
      <c r="CM33" s="331"/>
      <c r="CN33" s="331"/>
      <c r="CO33" s="331"/>
      <c r="CP33" s="331"/>
      <c r="CQ33" s="331"/>
      <c r="CR33" s="331"/>
      <c r="CS33" s="331"/>
    </row>
    <row r="34" spans="1:99" s="21" customFormat="1">
      <c r="A34" s="27" t="s">
        <v>10</v>
      </c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  <c r="W34" s="302"/>
      <c r="AA34" s="302" t="s">
        <v>152</v>
      </c>
      <c r="AB34" s="302"/>
      <c r="AC34" s="302"/>
      <c r="AD34" s="302"/>
      <c r="AE34" s="302"/>
      <c r="AF34" s="302"/>
      <c r="AG34" s="302"/>
      <c r="AH34" s="302"/>
      <c r="AI34" s="302"/>
      <c r="AJ34" s="302"/>
      <c r="AK34" s="302"/>
      <c r="AL34" s="302"/>
      <c r="AM34" s="302"/>
      <c r="AN34" s="302"/>
      <c r="AO34" s="302"/>
      <c r="AP34" s="302"/>
      <c r="AQ34" s="302"/>
      <c r="AR34" s="302"/>
      <c r="BM34" s="301" t="s">
        <v>11</v>
      </c>
      <c r="BN34" s="301"/>
      <c r="BO34" s="301"/>
      <c r="BP34" s="301"/>
      <c r="BQ34" s="301"/>
      <c r="BR34" s="301"/>
      <c r="BS34" s="301"/>
      <c r="BT34" s="301"/>
      <c r="BU34" s="301"/>
      <c r="BV34" s="301"/>
      <c r="BW34" s="301"/>
      <c r="BX34" s="301"/>
      <c r="CB34" s="301" t="s">
        <v>12</v>
      </c>
      <c r="CC34" s="301"/>
      <c r="CD34" s="301"/>
      <c r="CE34" s="301"/>
      <c r="CF34" s="301"/>
      <c r="CG34" s="301"/>
      <c r="CH34" s="301"/>
      <c r="CI34" s="301"/>
      <c r="CJ34" s="301"/>
      <c r="CK34" s="301"/>
      <c r="CL34" s="301"/>
      <c r="CM34" s="301"/>
      <c r="CN34" s="301"/>
      <c r="CO34" s="301"/>
      <c r="CP34" s="301"/>
      <c r="CQ34" s="301"/>
      <c r="CR34" s="301"/>
      <c r="CS34" s="301"/>
    </row>
    <row r="35" spans="1:99" s="32" customFormat="1" ht="10.5">
      <c r="L35" s="335" t="s">
        <v>11</v>
      </c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AA35" s="335" t="s">
        <v>12</v>
      </c>
      <c r="AB35" s="335"/>
      <c r="AC35" s="335"/>
      <c r="AD35" s="335"/>
      <c r="AE35" s="335"/>
      <c r="AF35" s="335"/>
      <c r="AG35" s="335"/>
      <c r="AH35" s="335"/>
      <c r="AI35" s="335"/>
      <c r="AJ35" s="335"/>
      <c r="AK35" s="335"/>
      <c r="AL35" s="335"/>
      <c r="AM35" s="335"/>
      <c r="AN35" s="335"/>
      <c r="AO35" s="335"/>
      <c r="AP35" s="335"/>
      <c r="AQ35" s="335"/>
      <c r="AR35" s="335"/>
    </row>
    <row r="36" spans="1:99" s="19" customFormat="1" ht="5.25"/>
    <row r="37" spans="1:99" s="12" customFormat="1" ht="3.95" customHeight="1">
      <c r="AJ37" s="13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5"/>
    </row>
    <row r="38" spans="1:99" s="21" customFormat="1">
      <c r="B38" s="23" t="s">
        <v>13</v>
      </c>
      <c r="C38" s="330" t="s">
        <v>150</v>
      </c>
      <c r="D38" s="330"/>
      <c r="E38" s="330"/>
      <c r="F38" s="27" t="s">
        <v>1</v>
      </c>
      <c r="H38" s="330" t="s">
        <v>150</v>
      </c>
      <c r="I38" s="330"/>
      <c r="J38" s="330"/>
      <c r="K38" s="330"/>
      <c r="L38" s="330"/>
      <c r="M38" s="330"/>
      <c r="N38" s="330"/>
      <c r="O38" s="330"/>
      <c r="P38" s="330"/>
      <c r="Q38" s="330"/>
      <c r="R38" s="330"/>
      <c r="S38" s="330"/>
      <c r="V38" s="33" t="s">
        <v>146</v>
      </c>
      <c r="W38" s="305" t="s">
        <v>173</v>
      </c>
      <c r="X38" s="305"/>
      <c r="Y38" s="27" t="s">
        <v>2</v>
      </c>
      <c r="AJ38" s="342" t="s">
        <v>100</v>
      </c>
      <c r="AK38" s="331"/>
      <c r="AL38" s="331"/>
      <c r="AM38" s="331"/>
      <c r="AN38" s="331"/>
      <c r="AO38" s="331"/>
      <c r="AP38" s="331"/>
      <c r="AQ38" s="331"/>
      <c r="AR38" s="331"/>
      <c r="AS38" s="331"/>
      <c r="AT38" s="331"/>
      <c r="AU38" s="331"/>
      <c r="AV38" s="331"/>
      <c r="AW38" s="331"/>
      <c r="AX38" s="331"/>
      <c r="AY38" s="331"/>
      <c r="AZ38" s="331"/>
      <c r="BA38" s="331"/>
      <c r="BB38" s="331"/>
      <c r="BC38" s="331"/>
      <c r="BD38" s="331"/>
      <c r="BE38" s="331"/>
      <c r="BF38" s="331"/>
      <c r="BG38" s="331"/>
      <c r="BH38" s="331"/>
      <c r="BI38" s="331"/>
      <c r="BJ38" s="331"/>
      <c r="BK38" s="331"/>
      <c r="BL38" s="331"/>
      <c r="BM38" s="331"/>
      <c r="BN38" s="331"/>
      <c r="BO38" s="331"/>
      <c r="BP38" s="331"/>
      <c r="BQ38" s="331"/>
      <c r="BR38" s="331"/>
      <c r="BS38" s="331"/>
      <c r="BT38" s="331"/>
      <c r="BU38" s="331"/>
      <c r="BV38" s="331"/>
      <c r="BW38" s="331"/>
      <c r="BX38" s="331"/>
      <c r="BY38" s="331"/>
      <c r="BZ38" s="331"/>
      <c r="CA38" s="331"/>
      <c r="CB38" s="331"/>
      <c r="CC38" s="331"/>
      <c r="CD38" s="331"/>
      <c r="CE38" s="331"/>
      <c r="CF38" s="331"/>
      <c r="CG38" s="331"/>
      <c r="CH38" s="331"/>
      <c r="CI38" s="331"/>
      <c r="CJ38" s="331"/>
      <c r="CK38" s="331"/>
      <c r="CL38" s="331"/>
      <c r="CM38" s="331"/>
      <c r="CN38" s="331"/>
      <c r="CO38" s="331"/>
      <c r="CP38" s="331"/>
      <c r="CQ38" s="331"/>
      <c r="CR38" s="331"/>
      <c r="CS38" s="331"/>
      <c r="CT38" s="331"/>
      <c r="CU38" s="343"/>
    </row>
    <row r="39" spans="1:99" s="21" customFormat="1">
      <c r="H39" s="21" t="s">
        <v>153</v>
      </c>
      <c r="AJ39" s="34"/>
      <c r="AK39" s="302"/>
      <c r="AL39" s="302"/>
      <c r="AM39" s="302"/>
      <c r="AN39" s="302"/>
      <c r="AO39" s="302"/>
      <c r="AP39" s="302"/>
      <c r="AQ39" s="302"/>
      <c r="AR39" s="302"/>
      <c r="AS39" s="302"/>
      <c r="AT39" s="302"/>
      <c r="AU39" s="302"/>
      <c r="AV39" s="302"/>
      <c r="AW39" s="26"/>
      <c r="AX39" s="302"/>
      <c r="AY39" s="302"/>
      <c r="AZ39" s="302"/>
      <c r="BA39" s="302"/>
      <c r="BB39" s="302"/>
      <c r="BC39" s="302"/>
      <c r="BD39" s="302"/>
      <c r="BE39" s="302"/>
      <c r="BF39" s="302"/>
      <c r="BG39" s="302"/>
      <c r="BH39" s="302"/>
      <c r="BI39" s="302"/>
      <c r="BJ39" s="26"/>
      <c r="BK39" s="302"/>
      <c r="BL39" s="302"/>
      <c r="BM39" s="302"/>
      <c r="BN39" s="302"/>
      <c r="BO39" s="302"/>
      <c r="BP39" s="302"/>
      <c r="BQ39" s="302"/>
      <c r="BR39" s="302"/>
      <c r="BS39" s="302"/>
      <c r="BT39" s="302"/>
      <c r="BU39" s="302"/>
      <c r="BV39" s="302"/>
      <c r="BW39" s="36" t="s">
        <v>13</v>
      </c>
      <c r="BX39" s="330"/>
      <c r="BY39" s="330"/>
      <c r="BZ39" s="330"/>
      <c r="CA39" s="25" t="s">
        <v>1</v>
      </c>
      <c r="CB39" s="26"/>
      <c r="CC39" s="330"/>
      <c r="CD39" s="330"/>
      <c r="CE39" s="330"/>
      <c r="CF39" s="330"/>
      <c r="CG39" s="330"/>
      <c r="CH39" s="330"/>
      <c r="CI39" s="330"/>
      <c r="CJ39" s="330"/>
      <c r="CK39" s="330"/>
      <c r="CL39" s="330"/>
      <c r="CM39" s="330"/>
      <c r="CN39" s="330"/>
      <c r="CO39" s="26"/>
      <c r="CP39" s="26"/>
      <c r="CQ39" s="24" t="s">
        <v>146</v>
      </c>
      <c r="CR39" s="305"/>
      <c r="CS39" s="305"/>
      <c r="CT39" s="25" t="s">
        <v>2</v>
      </c>
      <c r="CU39" s="35"/>
    </row>
    <row r="40" spans="1:99" s="32" customFormat="1" ht="10.5">
      <c r="AJ40" s="38"/>
      <c r="AK40" s="303" t="s">
        <v>101</v>
      </c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7"/>
      <c r="AX40" s="303" t="s">
        <v>11</v>
      </c>
      <c r="AY40" s="303"/>
      <c r="AZ40" s="303"/>
      <c r="BA40" s="303"/>
      <c r="BB40" s="303"/>
      <c r="BC40" s="303"/>
      <c r="BD40" s="303"/>
      <c r="BE40" s="303"/>
      <c r="BF40" s="303"/>
      <c r="BG40" s="303"/>
      <c r="BH40" s="303"/>
      <c r="BI40" s="303"/>
      <c r="BJ40" s="37"/>
      <c r="BK40" s="303" t="s">
        <v>12</v>
      </c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9"/>
    </row>
    <row r="41" spans="1:99" ht="3.95" customHeight="1">
      <c r="AJ41" s="16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8"/>
    </row>
  </sheetData>
  <mergeCells count="227">
    <mergeCell ref="CL28:CU28"/>
    <mergeCell ref="AJ38:CU38"/>
    <mergeCell ref="AX33:BL33"/>
    <mergeCell ref="AX28:BG28"/>
    <mergeCell ref="BH28:BQ28"/>
    <mergeCell ref="BR28:CA28"/>
    <mergeCell ref="CB28:CK28"/>
    <mergeCell ref="BM34:BX34"/>
    <mergeCell ref="CL30:CU30"/>
    <mergeCell ref="AX30:BG30"/>
    <mergeCell ref="A28:U28"/>
    <mergeCell ref="V28:AA28"/>
    <mergeCell ref="AB28:AK28"/>
    <mergeCell ref="AL28:AW28"/>
    <mergeCell ref="CL17:CU18"/>
    <mergeCell ref="V21:AA22"/>
    <mergeCell ref="AB21:AK22"/>
    <mergeCell ref="AL21:AW22"/>
    <mergeCell ref="AX21:BG22"/>
    <mergeCell ref="BH21:BQ22"/>
    <mergeCell ref="BR21:CA22"/>
    <mergeCell ref="CB21:CK22"/>
    <mergeCell ref="CL21:CU22"/>
    <mergeCell ref="AX17:BG18"/>
    <mergeCell ref="CL12:CU13"/>
    <mergeCell ref="V15:AA16"/>
    <mergeCell ref="AB15:AK16"/>
    <mergeCell ref="AL15:AW16"/>
    <mergeCell ref="AX15:BG16"/>
    <mergeCell ref="BH15:BQ16"/>
    <mergeCell ref="CB15:CK16"/>
    <mergeCell ref="CL15:CU16"/>
    <mergeCell ref="AX12:BG13"/>
    <mergeCell ref="A10:U10"/>
    <mergeCell ref="V10:AA10"/>
    <mergeCell ref="AB10:AK10"/>
    <mergeCell ref="AL10:AW10"/>
    <mergeCell ref="AX10:BG10"/>
    <mergeCell ref="BH10:BQ10"/>
    <mergeCell ref="BR10:CA10"/>
    <mergeCell ref="CB10:CK10"/>
    <mergeCell ref="CL10:CU10"/>
    <mergeCell ref="L32:W32"/>
    <mergeCell ref="AA32:AR32"/>
    <mergeCell ref="L33:W33"/>
    <mergeCell ref="AA33:AR33"/>
    <mergeCell ref="CL11:CU11"/>
    <mergeCell ref="A11:U11"/>
    <mergeCell ref="V11:AA11"/>
    <mergeCell ref="AB11:AK11"/>
    <mergeCell ref="AL11:AW11"/>
    <mergeCell ref="L34:W34"/>
    <mergeCell ref="AA34:AR34"/>
    <mergeCell ref="L35:W35"/>
    <mergeCell ref="AA35:AR35"/>
    <mergeCell ref="A12:U12"/>
    <mergeCell ref="V12:AA13"/>
    <mergeCell ref="AB12:AK13"/>
    <mergeCell ref="AL12:AW13"/>
    <mergeCell ref="A13:U13"/>
    <mergeCell ref="A4:U4"/>
    <mergeCell ref="A5:U5"/>
    <mergeCell ref="V5:AA5"/>
    <mergeCell ref="AB5:AK5"/>
    <mergeCell ref="AX4:CK4"/>
    <mergeCell ref="AL4:AW4"/>
    <mergeCell ref="AB4:AK4"/>
    <mergeCell ref="V4:AA4"/>
    <mergeCell ref="BH5:BQ5"/>
    <mergeCell ref="BR5:CA5"/>
    <mergeCell ref="AX11:BG11"/>
    <mergeCell ref="BH11:BQ11"/>
    <mergeCell ref="BR11:CA11"/>
    <mergeCell ref="CB11:CK11"/>
    <mergeCell ref="BH12:BQ13"/>
    <mergeCell ref="BR12:CA13"/>
    <mergeCell ref="CB12:CK13"/>
    <mergeCell ref="A2:CU2"/>
    <mergeCell ref="CL4:CU4"/>
    <mergeCell ref="C38:E38"/>
    <mergeCell ref="H38:S38"/>
    <mergeCell ref="W38:X38"/>
    <mergeCell ref="BM33:BX33"/>
    <mergeCell ref="CB33:CS33"/>
    <mergeCell ref="AL5:AW5"/>
    <mergeCell ref="AX5:BG5"/>
    <mergeCell ref="CB5:CK5"/>
    <mergeCell ref="CL5:CU5"/>
    <mergeCell ref="A6:U6"/>
    <mergeCell ref="V6:AA6"/>
    <mergeCell ref="AB6:AK6"/>
    <mergeCell ref="AL6:AW6"/>
    <mergeCell ref="AX6:BG6"/>
    <mergeCell ref="BH6:BQ6"/>
    <mergeCell ref="BR6:CA6"/>
    <mergeCell ref="CB6:CK6"/>
    <mergeCell ref="CL6:CU6"/>
    <mergeCell ref="A7:U7"/>
    <mergeCell ref="V7:AA7"/>
    <mergeCell ref="AB7:AK7"/>
    <mergeCell ref="AL7:AW7"/>
    <mergeCell ref="AX7:BG7"/>
    <mergeCell ref="BH7:BQ7"/>
    <mergeCell ref="BR7:CA7"/>
    <mergeCell ref="CB7:CK7"/>
    <mergeCell ref="CL7:CU7"/>
    <mergeCell ref="V8:AA8"/>
    <mergeCell ref="AB8:AK8"/>
    <mergeCell ref="AL8:AW8"/>
    <mergeCell ref="CL9:CU9"/>
    <mergeCell ref="AX8:BG8"/>
    <mergeCell ref="BH8:BQ8"/>
    <mergeCell ref="BR8:CA8"/>
    <mergeCell ref="CB8:CK8"/>
    <mergeCell ref="CL8:CU8"/>
    <mergeCell ref="BR9:CA9"/>
    <mergeCell ref="CB9:CK9"/>
    <mergeCell ref="A9:U9"/>
    <mergeCell ref="V9:AA9"/>
    <mergeCell ref="AB9:AK9"/>
    <mergeCell ref="AL9:AW9"/>
    <mergeCell ref="AX9:BG9"/>
    <mergeCell ref="BH9:BQ9"/>
    <mergeCell ref="A8:U8"/>
    <mergeCell ref="AK39:AV39"/>
    <mergeCell ref="BX39:BZ39"/>
    <mergeCell ref="CC39:CN39"/>
    <mergeCell ref="BH14:BQ14"/>
    <mergeCell ref="BR14:CA14"/>
    <mergeCell ref="CB14:CK14"/>
    <mergeCell ref="CL14:CU14"/>
    <mergeCell ref="AX14:BG14"/>
    <mergeCell ref="BR17:CA18"/>
    <mergeCell ref="A14:U14"/>
    <mergeCell ref="V14:AA14"/>
    <mergeCell ref="AB14:AK14"/>
    <mergeCell ref="AL14:AW14"/>
    <mergeCell ref="A15:U15"/>
    <mergeCell ref="BR15:CA16"/>
    <mergeCell ref="AK40:AV40"/>
    <mergeCell ref="A16:U16"/>
    <mergeCell ref="A17:U17"/>
    <mergeCell ref="A18:U18"/>
    <mergeCell ref="V17:AA18"/>
    <mergeCell ref="AB17:AK18"/>
    <mergeCell ref="AL17:AW18"/>
    <mergeCell ref="A21:U21"/>
    <mergeCell ref="A22:U22"/>
    <mergeCell ref="A25:U25"/>
    <mergeCell ref="CB17:CK18"/>
    <mergeCell ref="A19:U19"/>
    <mergeCell ref="V19:AA19"/>
    <mergeCell ref="AB19:AK19"/>
    <mergeCell ref="AL19:AW19"/>
    <mergeCell ref="AX19:BG19"/>
    <mergeCell ref="BH19:BQ19"/>
    <mergeCell ref="BR19:CA19"/>
    <mergeCell ref="CB19:CK19"/>
    <mergeCell ref="BH17:BQ18"/>
    <mergeCell ref="CL19:CU19"/>
    <mergeCell ref="A20:U20"/>
    <mergeCell ref="V20:AA20"/>
    <mergeCell ref="AB20:AK20"/>
    <mergeCell ref="AL20:AW20"/>
    <mergeCell ref="AX20:BG20"/>
    <mergeCell ref="BH20:BQ20"/>
    <mergeCell ref="BR20:CA20"/>
    <mergeCell ref="CB20:CK20"/>
    <mergeCell ref="CL20:CU20"/>
    <mergeCell ref="CB23:CK24"/>
    <mergeCell ref="CL23:CU24"/>
    <mergeCell ref="A24:U24"/>
    <mergeCell ref="V23:AA24"/>
    <mergeCell ref="AB23:AK24"/>
    <mergeCell ref="AL23:AW24"/>
    <mergeCell ref="A23:U23"/>
    <mergeCell ref="AX23:BG24"/>
    <mergeCell ref="BH23:BQ24"/>
    <mergeCell ref="BR23:CA24"/>
    <mergeCell ref="V25:AA25"/>
    <mergeCell ref="AB25:AK25"/>
    <mergeCell ref="AL25:AW25"/>
    <mergeCell ref="AX25:BG25"/>
    <mergeCell ref="BH25:BQ25"/>
    <mergeCell ref="BR25:CA25"/>
    <mergeCell ref="A26:U26"/>
    <mergeCell ref="V26:AA26"/>
    <mergeCell ref="AB26:AK26"/>
    <mergeCell ref="AL26:AW26"/>
    <mergeCell ref="AX26:BG26"/>
    <mergeCell ref="BH26:BQ26"/>
    <mergeCell ref="BH27:BQ27"/>
    <mergeCell ref="BR27:CA27"/>
    <mergeCell ref="CB27:CK27"/>
    <mergeCell ref="CL27:CU27"/>
    <mergeCell ref="CB25:CK25"/>
    <mergeCell ref="CL25:CU25"/>
    <mergeCell ref="BR26:CA26"/>
    <mergeCell ref="CB26:CK26"/>
    <mergeCell ref="AB29:AK29"/>
    <mergeCell ref="AL29:AW29"/>
    <mergeCell ref="AX29:BG29"/>
    <mergeCell ref="BH29:BQ29"/>
    <mergeCell ref="CL26:CU26"/>
    <mergeCell ref="A27:U27"/>
    <mergeCell ref="V27:AA27"/>
    <mergeCell ref="AB27:AK27"/>
    <mergeCell ref="AL27:AW27"/>
    <mergeCell ref="AX27:BG27"/>
    <mergeCell ref="BR29:CA29"/>
    <mergeCell ref="CB29:CK29"/>
    <mergeCell ref="CL29:CU29"/>
    <mergeCell ref="A30:U30"/>
    <mergeCell ref="V30:AA30"/>
    <mergeCell ref="AB30:AK30"/>
    <mergeCell ref="AL30:AW30"/>
    <mergeCell ref="CB30:CK30"/>
    <mergeCell ref="A29:U29"/>
    <mergeCell ref="V29:AA29"/>
    <mergeCell ref="CB34:CS34"/>
    <mergeCell ref="AX39:BI39"/>
    <mergeCell ref="AX40:BI40"/>
    <mergeCell ref="BK39:BV39"/>
    <mergeCell ref="BK40:BV40"/>
    <mergeCell ref="BH30:BQ30"/>
    <mergeCell ref="BR30:CA30"/>
    <mergeCell ref="CR39:CS39"/>
  </mergeCells>
  <phoneticPr fontId="2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&amp;L&amp;"Tahoma,обычный"&amp;6Подготовлено с использованием системы ГАРАНТ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garant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garant</dc:creator>
  <cp:lastModifiedBy>Эксперт</cp:lastModifiedBy>
  <cp:lastPrinted>2013-01-14T04:46:19Z</cp:lastPrinted>
  <dcterms:created xsi:type="dcterms:W3CDTF">2004-06-16T07:44:42Z</dcterms:created>
  <dcterms:modified xsi:type="dcterms:W3CDTF">2013-11-01T05:26:25Z</dcterms:modified>
</cp:coreProperties>
</file>